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9"/>
  </bookViews>
  <sheets>
    <sheet name="2-Форма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</sheets>
  <definedNames>
    <definedName name="FinancingLevel">'2-Форма'!$E$9</definedName>
    <definedName name="FunctionalItem">'2-Форма'!$B$6</definedName>
    <definedName name="HeaderOrganization">'2-Форма'!$E$8</definedName>
    <definedName name="ImportRow">'2-Форма'!#REF!</definedName>
    <definedName name="ImportRowTotal">'2-Форма'!#REF!</definedName>
    <definedName name="OnDate">'2-Форма'!$A$3</definedName>
    <definedName name="Organization">'2-Форма'!$E$5</definedName>
    <definedName name="Period">'2-Форма'!$E$7</definedName>
    <definedName name="SettlementCode">'2-Форма'!$E$11</definedName>
  </definedNames>
  <calcPr fullCalcOnLoad="1"/>
</workbook>
</file>

<file path=xl/sharedStrings.xml><?xml version="1.0" encoding="utf-8"?>
<sst xmlns="http://schemas.openxmlformats.org/spreadsheetml/2006/main" count="983" uniqueCount="264">
  <si>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</si>
  <si>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</si>
  <si>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 01.01.2023</t>
  </si>
  <si>
    <t>Наименование организации:</t>
  </si>
  <si>
    <t>Государственный комитет Республики Узбекистан по экологии и охране окружающей среды</t>
  </si>
  <si>
    <t xml:space="preserve">          </t>
  </si>
  <si>
    <t>Раздел   0561   подраздел   001   глава   440</t>
  </si>
  <si>
    <t xml:space="preserve">Отчетный период: </t>
  </si>
  <si>
    <t>годовая</t>
  </si>
  <si>
    <t>Министерство:</t>
  </si>
  <si>
    <t>Уровень бюджета:</t>
  </si>
  <si>
    <t xml:space="preserve">Еденица измерения: тыс. сум </t>
  </si>
  <si>
    <t>Л/С:</t>
  </si>
  <si>
    <t>100010860262947056100144001</t>
  </si>
  <si>
    <t>Категория</t>
  </si>
  <si>
    <t>Статья и
 подстатья</t>
  </si>
  <si>
    <t>Элемент</t>
  </si>
  <si>
    <t>Наименование расходов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</si>
  <si>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</si>
  <si>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</si>
  <si>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</si>
  <si>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</si>
  <si>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</si>
  <si>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</si>
  <si>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</si>
  <si>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41</t>
  </si>
  <si>
    <t>10</t>
  </si>
  <si>
    <t>000</t>
  </si>
  <si>
    <t>Заработная плата</t>
  </si>
  <si>
    <t>01</t>
  </si>
  <si>
    <t>11</t>
  </si>
  <si>
    <t>Заработная плата в денежной форме</t>
  </si>
  <si>
    <t>02</t>
  </si>
  <si>
    <t>100</t>
  </si>
  <si>
    <t>Основная заработная плата</t>
  </si>
  <si>
    <t>03</t>
  </si>
  <si>
    <t>47</t>
  </si>
  <si>
    <t>Пособия</t>
  </si>
  <si>
    <t>04</t>
  </si>
  <si>
    <t>120</t>
  </si>
  <si>
    <t>Пособия по временной нетрудоспособности</t>
  </si>
  <si>
    <t>05</t>
  </si>
  <si>
    <t>150</t>
  </si>
  <si>
    <t>Пособия по беременности и родам</t>
  </si>
  <si>
    <t>06</t>
  </si>
  <si>
    <t>X</t>
  </si>
  <si>
    <t>I-группа "Заработная плата и приравненные к ней платежи"</t>
  </si>
  <si>
    <t>07</t>
  </si>
  <si>
    <t>20</t>
  </si>
  <si>
    <t>Взносы / отчисления на социальные нужды</t>
  </si>
  <si>
    <t>08</t>
  </si>
  <si>
    <t>21</t>
  </si>
  <si>
    <t>Реально производимые взносы/отчисления на социальные нужды</t>
  </si>
  <si>
    <t>09</t>
  </si>
  <si>
    <t>Единый социальный платеж</t>
  </si>
  <si>
    <t>200</t>
  </si>
  <si>
    <t>Другие взносы/отчисления на социальные нужды</t>
  </si>
  <si>
    <t>II-группа "Начисления на заработную плату"</t>
  </si>
  <si>
    <t>12</t>
  </si>
  <si>
    <t>42</t>
  </si>
  <si>
    <t>00</t>
  </si>
  <si>
    <t>РАСХОДЫ ПО ТОВАРАМ И УСЛУГАМ</t>
  </si>
  <si>
    <t>13</t>
  </si>
  <si>
    <t>Командировочные расходы</t>
  </si>
  <si>
    <t>14</t>
  </si>
  <si>
    <t>В пределах республики</t>
  </si>
  <si>
    <t>15</t>
  </si>
  <si>
    <t>Коммунальные услуги</t>
  </si>
  <si>
    <t>16</t>
  </si>
  <si>
    <t>Электроэнергия</t>
  </si>
  <si>
    <t>17</t>
  </si>
  <si>
    <t>22</t>
  </si>
  <si>
    <t>Природный газ</t>
  </si>
  <si>
    <t>18</t>
  </si>
  <si>
    <t>24</t>
  </si>
  <si>
    <t>Холодная вода и канализация</t>
  </si>
  <si>
    <t>19</t>
  </si>
  <si>
    <t>25</t>
  </si>
  <si>
    <t>Услуги по уборке и вывоза мусору, а так же приобретение энергетических и других ресурсов (кроме бензина и других ГСМ)</t>
  </si>
  <si>
    <t>30</t>
  </si>
  <si>
    <t>Содержание и текущий ремонт</t>
  </si>
  <si>
    <t>34</t>
  </si>
  <si>
    <t>Машины, оборудования и техника</t>
  </si>
  <si>
    <t>Транспортные средства</t>
  </si>
  <si>
    <t>23</t>
  </si>
  <si>
    <t>50</t>
  </si>
  <si>
    <t>Расходы запасов материальных оборотных средств</t>
  </si>
  <si>
    <t>52</t>
  </si>
  <si>
    <t>Прочие материальные оборотные средства</t>
  </si>
  <si>
    <t>Товарно-материальных запасов</t>
  </si>
  <si>
    <t>26</t>
  </si>
  <si>
    <t>110</t>
  </si>
  <si>
    <t>Товарно-материальных запасов (кроме бумаги)</t>
  </si>
  <si>
    <t>27</t>
  </si>
  <si>
    <t>500</t>
  </si>
  <si>
    <t>Топливо и ГСМ</t>
  </si>
  <si>
    <t>28</t>
  </si>
  <si>
    <t>90</t>
  </si>
  <si>
    <t>Другие расходы на приобретение товаров и услуг</t>
  </si>
  <si>
    <t>29</t>
  </si>
  <si>
    <t>92</t>
  </si>
  <si>
    <t>Телефонные, телекоммуникационные и информационные услуги</t>
  </si>
  <si>
    <t>Телефонные, телеграфные и почтовые услуги</t>
  </si>
  <si>
    <t>31</t>
  </si>
  <si>
    <t>43</t>
  </si>
  <si>
    <t>РАСХОДЫ ПО ОСНОВНЫМ СРЕДСТВАМ</t>
  </si>
  <si>
    <t>32</t>
  </si>
  <si>
    <t>Приобретение основных средств</t>
  </si>
  <si>
    <t>33</t>
  </si>
  <si>
    <t>54</t>
  </si>
  <si>
    <t>900</t>
  </si>
  <si>
    <t>Прочие машины и оборудование</t>
  </si>
  <si>
    <t>35</t>
  </si>
  <si>
    <t>940</t>
  </si>
  <si>
    <t>Приобретение учебно-лабораторного оборудования</t>
  </si>
  <si>
    <t>36</t>
  </si>
  <si>
    <t>990</t>
  </si>
  <si>
    <t>Прочая техника</t>
  </si>
  <si>
    <t>37</t>
  </si>
  <si>
    <t>IV-группа "Другие расходы"</t>
  </si>
  <si>
    <t>38</t>
  </si>
  <si>
    <t>ВСЕГО</t>
  </si>
  <si>
    <t>39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</si>
  <si>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</si>
  <si>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</si>
  <si>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</si>
  <si>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</si>
  <si>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Раздел   0181   подраздел   061   глава   440</t>
  </si>
  <si>
    <t>100010860262947018106144002</t>
  </si>
  <si>
    <t>49</t>
  </si>
  <si>
    <t>РАСХОДЫ ПО ФИНАНСОВЫМ АКТИВАМ И ОБЯЗАТЕЛЬСТВАМ</t>
  </si>
  <si>
    <t>Финансовый актив</t>
  </si>
  <si>
    <t xml:space="preserve">Внутренние </t>
  </si>
  <si>
    <t>300</t>
  </si>
  <si>
    <t>Кредиты и займы</t>
  </si>
  <si>
    <t>390</t>
  </si>
  <si>
    <t>Прочее внутреннее кредитование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</si>
  <si>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</si>
  <si>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</si>
  <si>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01.01.2023</t>
  </si>
  <si>
    <t>Организация:</t>
  </si>
  <si>
    <t>Периодичность:</t>
  </si>
  <si>
    <t>Годовая</t>
  </si>
  <si>
    <t>Республиканский</t>
  </si>
  <si>
    <t>Единица измерения:</t>
  </si>
  <si>
    <t>тыс. сум</t>
  </si>
  <si>
    <t xml:space="preserve">Л/С: </t>
  </si>
  <si>
    <t>400110860262947056100144001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</si>
  <si>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</si>
  <si>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</si>
  <si>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</si>
  <si>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</si>
  <si>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</si>
  <si>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</si>
  <si>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</si>
  <si>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</si>
  <si>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</si>
  <si>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</si>
  <si>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</si>
  <si>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</si>
  <si>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</si>
  <si>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</si>
  <si>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</si>
  <si>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</si>
  <si>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</si>
  <si>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</si>
  <si>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</si>
  <si>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</si>
  <si>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</si>
  <si>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</si>
  <si>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</si>
  <si>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Связанные с зарубежными поездками</t>
  </si>
  <si>
    <t>Прочие машины, оборудования, техника и передаточные устройства</t>
  </si>
  <si>
    <t>Другие машины, оборудование и техника</t>
  </si>
  <si>
    <t>Расходы на приобретение бумаги</t>
  </si>
  <si>
    <t>Одежды, обуви и постельных принадлежностей</t>
  </si>
  <si>
    <t>Продуктов питания</t>
  </si>
  <si>
    <t>Информационные и коммуникационные услуги</t>
  </si>
  <si>
    <t>Прочие расходы на приобретение товаров и услуг</t>
  </si>
  <si>
    <t>99</t>
  </si>
  <si>
    <t>Здания</t>
  </si>
  <si>
    <t>Нежилые здания</t>
  </si>
  <si>
    <t>Сооружения</t>
  </si>
  <si>
    <t>53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</si>
  <si>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</si>
  <si>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</si>
  <si>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</si>
  <si>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</si>
  <si>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</si>
  <si>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</si>
  <si>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Другие виды расходов по приобретению основных средств</t>
  </si>
  <si>
    <t>55</t>
  </si>
  <si>
    <t>Библиотечный фонд</t>
  </si>
  <si>
    <t>ПРОЦЕНТЫ</t>
  </si>
  <si>
    <t>44</t>
  </si>
  <si>
    <t>Нерезидентам</t>
  </si>
  <si>
    <t>По иностранным кредитам</t>
  </si>
  <si>
    <t>Международным организациям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</si>
  <si>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</si>
  <si>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</si>
  <si>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</si>
  <si>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</si>
  <si>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</si>
  <si>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</si>
  <si>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Приобретение прочей полиграфической</t>
  </si>
  <si>
    <t>130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</si>
  <si>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</si>
  <si>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</si>
  <si>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</si>
  <si>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Спорт инвентарлари ва жихозлари</t>
  </si>
  <si>
    <t>960</t>
  </si>
  <si>
    <t>Руководитель _______________</t>
  </si>
  <si>
    <t>Главный бухгалтер ____________________</t>
  </si>
  <si>
    <t>М.П</t>
  </si>
  <si>
    <t>____ ______________ 20____ год</t>
  </si>
  <si>
    <t>Раздел   0569   подраздел   901   глава   440</t>
  </si>
  <si>
    <t>100010860262947056990144002</t>
  </si>
  <si>
    <t>100010860262947056990144003</t>
  </si>
  <si>
    <t>Кадастровые, землеустроительные и топографо-геодезические, картографические работы</t>
  </si>
  <si>
    <t>Раздел   0115   подраздел   011   глава   440</t>
  </si>
  <si>
    <t>100010860262777011501144001</t>
  </si>
  <si>
    <t>Бинолардан фойдаланиш ва капитал қурилиш дирекцияси ДУКнинг 2022 йил инвестиция объектлари тўғрисида 18.01.2023 й. маълумот</t>
  </si>
  <si>
    <t>минг.сумда</t>
  </si>
  <si>
    <t>№</t>
  </si>
  <si>
    <t>Л/с</t>
  </si>
  <si>
    <t>Объект</t>
  </si>
  <si>
    <t>ташкилот номи</t>
  </si>
  <si>
    <t>жами капитал қуйилма</t>
  </si>
  <si>
    <t>Сақлаш харажатлари</t>
  </si>
  <si>
    <t>Л/С даги  маблағ (м.сум)</t>
  </si>
  <si>
    <t>ўтказилган маблағ</t>
  </si>
  <si>
    <t>Молиялаштириш</t>
  </si>
  <si>
    <t>қолдиқ сумма</t>
  </si>
  <si>
    <t>пудрат ташкилотига ўтказилган  маблағ</t>
  </si>
  <si>
    <t>лойиха ташкилотига</t>
  </si>
  <si>
    <t>Комплекс экспертиза қилиш маркази</t>
  </si>
  <si>
    <t>ГАСН назорат ишлари учун</t>
  </si>
  <si>
    <t xml:space="preserve">ЗВОС (Экологик экспертиза учун) </t>
  </si>
  <si>
    <t>Лойихани қурилиш экспертизаси учун</t>
  </si>
  <si>
    <t>Бошқа харажатлар</t>
  </si>
  <si>
    <t>Аванс</t>
  </si>
  <si>
    <t>Бажарилган ишлар</t>
  </si>
  <si>
    <t>Фоизда</t>
  </si>
  <si>
    <t>100010860262947056801144002</t>
  </si>
  <si>
    <t>Хазорасп махсус объектини реконструкция килиш</t>
  </si>
  <si>
    <t>"Замин қурилиш транс сервис" МЧЖ</t>
  </si>
  <si>
    <t>100010860262947056801144003</t>
  </si>
  <si>
    <t>Қашқадарё "Қоракамар" махсус объект консервация</t>
  </si>
  <si>
    <t xml:space="preserve">тендер </t>
  </si>
  <si>
    <t>100010860262947056801144004</t>
  </si>
  <si>
    <t>Сирдарё "Сазагон" махсус объект консервация</t>
  </si>
  <si>
    <t>100010860262947056801144005</t>
  </si>
  <si>
    <t xml:space="preserve">Бўстонлиқ "Яккатут" махсус объект консервация </t>
  </si>
  <si>
    <t>ООО O’zGEORANGMETLити (лойих ишлари учун)</t>
  </si>
  <si>
    <t>Очилмаган</t>
  </si>
  <si>
    <t xml:space="preserve">Андижон вилояти, Хўжаобод тумани ҳудудида жойлашган “Заурак” заҳарли кимёвий ва бошқа токсик моддалар консервация қилинган махсус полигон </t>
  </si>
  <si>
    <t>Самарқанд вилояти, Нуробод туманидаги "Сазағон" махсус объектини консервация қилиш</t>
  </si>
  <si>
    <t xml:space="preserve">тақсимланмаган лимит </t>
  </si>
  <si>
    <t xml:space="preserve">Жами </t>
  </si>
  <si>
    <t>Раздел   0121   подраздел   031   глава   440</t>
  </si>
  <si>
    <t>100010860262947012103144003</t>
  </si>
  <si>
    <t>Членства в международные и межгосударственные организации</t>
  </si>
  <si>
    <t>100010860262947012103144001</t>
  </si>
  <si>
    <t>100010860262947012103144002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</si>
</sst>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?_р_._-;_-@_-"/>
    <numFmt numFmtId="165" formatCode="_-* #,##0.0_р_._-;\-* #,##0.0_р_._-;_-* &quot; &quot;??_р_._-;_-@_-"/>
    <numFmt numFmtId="166" formatCode="_-* #,##0\ &quot;₽&quot;_-;\-* #,##0\ &quot;₽&quot;_-;_-* &quot;-&quot;\ &quot;₽&quot;_-;_-@_-"/>
    <numFmt numFmtId="167" formatCode="_-* #,##0\ _₽_-;\-* #,##0\ _₽_-;_-* &quot;-&quot;\ _₽_-;_-@_-"/>
    <numFmt numFmtId="168" formatCode="_-* #,##0.00\ &quot;₽&quot;_-;\-* #,##0.00\ &quot;₽&quot;_-;_-* &quot;-&quot;??\ &quot;₽&quot;_-;_-@_-"/>
    <numFmt numFmtId="169" formatCode="_-* #,##0.00_р_._-;\-* #,##0.00_р_._-;_-* &quot;-&quot;??_р_._-;_-@_-"/>
    <numFmt numFmtId="170" formatCode="_-* #,##0.00_р_._-;\-* #,##0.00_р_._-;_-* &quot; &quot;??_р_._-;_-@_-"/>
    <numFmt numFmtId="171" formatCode="#,##0.0"/>
    <numFmt numFmtId="172" formatCode="_-* #,##0.0\ _₽_-;\-* #,##0.0\ _₽_-;_-* &quot;-&quot;??\ _₽_-;_-@_-"/>
    <numFmt numFmtId="173" formatCode="0.0"/>
  </numFmts>
  <fonts count="55">
    <font>
      <sz val="11"/>
      <color indexed="8"/>
      <name val="Calibri"/>
      <family val="2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>
      <alignment/>
      <protection/>
    </xf>
    <xf numFmtId="0" fontId="37" fillId="3" borderId="0">
      <alignment/>
      <protection/>
    </xf>
    <xf numFmtId="0" fontId="37" fillId="4" borderId="0">
      <alignment/>
      <protection/>
    </xf>
    <xf numFmtId="0" fontId="37" fillId="5" borderId="0">
      <alignment/>
      <protection/>
    </xf>
    <xf numFmtId="0" fontId="37" fillId="6" borderId="0">
      <alignment/>
      <protection/>
    </xf>
    <xf numFmtId="0" fontId="37" fillId="7" borderId="0">
      <alignment/>
      <protection/>
    </xf>
    <xf numFmtId="0" fontId="37" fillId="8" borderId="0">
      <alignment/>
      <protection/>
    </xf>
    <xf numFmtId="0" fontId="37" fillId="9" borderId="0">
      <alignment/>
      <protection/>
    </xf>
    <xf numFmtId="0" fontId="37" fillId="10" borderId="0">
      <alignment/>
      <protection/>
    </xf>
    <xf numFmtId="0" fontId="37" fillId="11" borderId="0">
      <alignment/>
      <protection/>
    </xf>
    <xf numFmtId="0" fontId="37" fillId="12" borderId="0">
      <alignment/>
      <protection/>
    </xf>
    <xf numFmtId="0" fontId="37" fillId="13" borderId="0">
      <alignment/>
      <protection/>
    </xf>
    <xf numFmtId="0" fontId="38" fillId="14" borderId="0">
      <alignment/>
      <protection/>
    </xf>
    <xf numFmtId="0" fontId="38" fillId="15" borderId="0">
      <alignment/>
      <protection/>
    </xf>
    <xf numFmtId="0" fontId="38" fillId="16" borderId="0">
      <alignment/>
      <protection/>
    </xf>
    <xf numFmtId="0" fontId="38" fillId="17" borderId="0">
      <alignment/>
      <protection/>
    </xf>
    <xf numFmtId="0" fontId="38" fillId="18" borderId="0">
      <alignment/>
      <protection/>
    </xf>
    <xf numFmtId="0" fontId="38" fillId="19" borderId="0">
      <alignment/>
      <protection/>
    </xf>
    <xf numFmtId="0" fontId="38" fillId="20" borderId="0">
      <alignment/>
      <protection/>
    </xf>
    <xf numFmtId="0" fontId="38" fillId="21" borderId="0">
      <alignment/>
      <protection/>
    </xf>
    <xf numFmtId="0" fontId="38" fillId="22" borderId="0">
      <alignment/>
      <protection/>
    </xf>
    <xf numFmtId="0" fontId="38" fillId="23" borderId="0">
      <alignment/>
      <protection/>
    </xf>
    <xf numFmtId="0" fontId="38" fillId="24" borderId="0">
      <alignment/>
      <protection/>
    </xf>
    <xf numFmtId="0" fontId="38" fillId="25" borderId="0">
      <alignment/>
      <protection/>
    </xf>
    <xf numFmtId="0" fontId="39" fillId="26" borderId="1">
      <alignment/>
      <protection/>
    </xf>
    <xf numFmtId="0" fontId="40" fillId="27" borderId="2">
      <alignment/>
      <protection/>
    </xf>
    <xf numFmtId="0" fontId="41" fillId="27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>
      <alignment/>
      <protection/>
    </xf>
    <xf numFmtId="0" fontId="43" fillId="0" borderId="4">
      <alignment/>
      <protection/>
    </xf>
    <xf numFmtId="0" fontId="44" fillId="0" borderId="5">
      <alignment/>
      <protection/>
    </xf>
    <xf numFmtId="0" fontId="44" fillId="0" borderId="0">
      <alignment/>
      <protection/>
    </xf>
    <xf numFmtId="0" fontId="45" fillId="0" borderId="6">
      <alignment/>
      <protection/>
    </xf>
    <xf numFmtId="0" fontId="46" fillId="28" borderId="7">
      <alignment/>
      <protection/>
    </xf>
    <xf numFmtId="0" fontId="47" fillId="0" borderId="0">
      <alignment/>
      <protection/>
    </xf>
    <xf numFmtId="0" fontId="48" fillId="29" borderId="0">
      <alignment/>
      <protection/>
    </xf>
    <xf numFmtId="0" fontId="1" fillId="0" borderId="0">
      <alignment/>
      <protection/>
    </xf>
    <xf numFmtId="0" fontId="49" fillId="30" borderId="0">
      <alignment/>
      <protection/>
    </xf>
    <xf numFmtId="0" fontId="50" fillId="0" borderId="0">
      <alignment/>
      <protection/>
    </xf>
    <xf numFmtId="0" fontId="37" fillId="31" borderId="8">
      <alignment/>
      <protection/>
    </xf>
    <xf numFmtId="9" fontId="0" fillId="0" borderId="0" applyFont="0" applyFill="0" applyBorder="0" applyAlignment="0" applyProtection="0"/>
    <xf numFmtId="0" fontId="51" fillId="0" borderId="9">
      <alignment/>
      <protection/>
    </xf>
    <xf numFmtId="0" fontId="52" fillId="0" borderId="0">
      <alignment/>
      <protection/>
    </xf>
    <xf numFmtId="164" fontId="0" fillId="0" borderId="0">
      <alignment/>
      <protection/>
    </xf>
    <xf numFmtId="41" fontId="0" fillId="0" borderId="0" applyFont="0" applyFill="0" applyBorder="0" applyAlignment="0" applyProtection="0"/>
    <xf numFmtId="164" fontId="0" fillId="0" borderId="0">
      <alignment/>
      <protection/>
    </xf>
    <xf numFmtId="0" fontId="53" fillId="32" borderId="0">
      <alignment/>
      <protection/>
    </xf>
  </cellStyleXfs>
  <cellXfs count="144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 vertical="center" textRotation="90"/>
      <protection/>
    </xf>
    <xf numFmtId="0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0" xfId="52" applyNumberFormat="1" applyFont="1" applyFill="1" applyBorder="1" applyAlignment="1" applyProtection="1">
      <alignment horizontal="center" vertical="center" wrapText="1"/>
      <protection/>
    </xf>
    <xf numFmtId="0" fontId="4" fillId="33" borderId="10" xfId="52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horizontal="justify" vertical="center" wrapText="1"/>
      <protection/>
    </xf>
    <xf numFmtId="49" fontId="7" fillId="33" borderId="10" xfId="59" applyNumberFormat="1" applyFont="1" applyFill="1" applyBorder="1" applyAlignment="1" applyProtection="1">
      <alignment horizontal="center" vertical="center"/>
      <protection/>
    </xf>
    <xf numFmtId="165" fontId="7" fillId="33" borderId="10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left" vertical="center" wrapText="1"/>
      <protection/>
    </xf>
    <xf numFmtId="49" fontId="8" fillId="33" borderId="10" xfId="59" applyNumberFormat="1" applyFont="1" applyFill="1" applyBorder="1" applyAlignment="1" applyProtection="1">
      <alignment horizontal="center" vertical="center"/>
      <protection/>
    </xf>
    <xf numFmtId="165" fontId="8" fillId="33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3" fillId="33" borderId="0" xfId="52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left" vertical="center"/>
      <protection/>
    </xf>
    <xf numFmtId="171" fontId="45" fillId="0" borderId="10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169" fontId="10" fillId="0" borderId="0" xfId="0" applyNumberFormat="1" applyFont="1" applyFill="1" applyBorder="1" applyAlignment="1" applyProtection="1">
      <alignment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5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horizontal="left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70" fontId="33" fillId="33" borderId="10" xfId="59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wrapText="1"/>
      <protection/>
    </xf>
    <xf numFmtId="0" fontId="10" fillId="0" borderId="12" xfId="0" applyNumberFormat="1" applyFont="1" applyFill="1" applyBorder="1" applyAlignment="1" applyProtection="1">
      <alignment wrapText="1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16" fontId="2" fillId="0" borderId="11" xfId="0" applyNumberFormat="1" applyFont="1" applyFill="1" applyBorder="1" applyAlignment="1" applyProtection="1">
      <alignment wrapText="1"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170" fontId="32" fillId="33" borderId="10" xfId="59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 vertical="center" textRotation="90"/>
      <protection/>
    </xf>
    <xf numFmtId="0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0" xfId="52" applyNumberFormat="1" applyFont="1" applyFill="1" applyBorder="1" applyAlignment="1" applyProtection="1">
      <alignment horizontal="center" vertical="center" wrapText="1"/>
      <protection/>
    </xf>
    <xf numFmtId="0" fontId="4" fillId="33" borderId="10" xfId="52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horizontal="justify" vertical="center" wrapText="1"/>
      <protection/>
    </xf>
    <xf numFmtId="49" fontId="7" fillId="33" borderId="10" xfId="61" applyNumberFormat="1" applyFont="1" applyFill="1" applyBorder="1" applyAlignment="1" applyProtection="1">
      <alignment horizontal="center" vertical="center"/>
      <protection/>
    </xf>
    <xf numFmtId="165" fontId="7" fillId="33" borderId="10" xfId="61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left" vertical="center" wrapText="1"/>
      <protection/>
    </xf>
    <xf numFmtId="49" fontId="8" fillId="33" borderId="10" xfId="61" applyNumberFormat="1" applyFont="1" applyFill="1" applyBorder="1" applyAlignment="1" applyProtection="1">
      <alignment horizontal="center" vertical="center"/>
      <protection/>
    </xf>
    <xf numFmtId="165" fontId="8" fillId="33" borderId="10" xfId="61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3" fillId="33" borderId="0" xfId="52" applyNumberFormat="1" applyFont="1" applyFill="1" applyBorder="1" applyAlignment="1" applyProtection="1">
      <alignment horizontal="left" vertical="center" wrapText="1"/>
      <protection/>
    </xf>
    <xf numFmtId="171" fontId="45" fillId="0" borderId="1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2" fontId="0" fillId="0" borderId="13" xfId="59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172" fontId="36" fillId="0" borderId="0" xfId="59" applyNumberFormat="1" applyFont="1" applyAlignment="1">
      <alignment horizontal="center" vertical="center"/>
      <protection/>
    </xf>
    <xf numFmtId="171" fontId="0" fillId="0" borderId="10" xfId="59" applyNumberFormat="1" applyFont="1" applyBorder="1" applyAlignment="1">
      <alignment horizontal="center" vertical="center" wrapText="1"/>
      <protection/>
    </xf>
    <xf numFmtId="172" fontId="0" fillId="0" borderId="10" xfId="59" applyNumberFormat="1" applyFont="1" applyBorder="1" applyAlignment="1">
      <alignment horizontal="center" vertical="center" wrapText="1"/>
      <protection/>
    </xf>
    <xf numFmtId="172" fontId="0" fillId="0" borderId="10" xfId="59" applyNumberFormat="1" applyFont="1" applyBorder="1">
      <alignment/>
      <protection/>
    </xf>
    <xf numFmtId="3" fontId="0" fillId="0" borderId="10" xfId="0" applyNumberFormat="1" applyBorder="1" applyAlignment="1">
      <alignment horizontal="center" vertical="center"/>
    </xf>
    <xf numFmtId="171" fontId="0" fillId="0" borderId="0" xfId="0" applyNumberFormat="1" applyAlignment="1">
      <alignment/>
    </xf>
    <xf numFmtId="0" fontId="0" fillId="0" borderId="10" xfId="0" applyBorder="1" applyAlignment="1">
      <alignment/>
    </xf>
    <xf numFmtId="172" fontId="33" fillId="0" borderId="10" xfId="59" applyNumberFormat="1" applyFont="1" applyBorder="1" applyAlignment="1">
      <alignment horizontal="center" vertical="center"/>
      <protection/>
    </xf>
    <xf numFmtId="171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 wrapText="1"/>
    </xf>
    <xf numFmtId="49" fontId="54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 vertical="center" textRotation="90"/>
      <protection/>
    </xf>
    <xf numFmtId="0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0" xfId="52" applyNumberFormat="1" applyFont="1" applyFill="1" applyBorder="1" applyAlignment="1" applyProtection="1">
      <alignment horizontal="center" vertical="center" wrapText="1"/>
      <protection/>
    </xf>
    <xf numFmtId="0" fontId="4" fillId="33" borderId="10" xfId="52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horizontal="justify" vertical="center" wrapText="1"/>
      <protection/>
    </xf>
    <xf numFmtId="49" fontId="7" fillId="33" borderId="10" xfId="61" applyNumberFormat="1" applyFont="1" applyFill="1" applyBorder="1" applyAlignment="1" applyProtection="1">
      <alignment horizontal="center" vertical="center"/>
      <protection/>
    </xf>
    <xf numFmtId="165" fontId="7" fillId="33" borderId="10" xfId="61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left" vertical="center" wrapText="1"/>
      <protection/>
    </xf>
    <xf numFmtId="49" fontId="8" fillId="33" borderId="10" xfId="61" applyNumberFormat="1" applyFont="1" applyFill="1" applyBorder="1" applyAlignment="1" applyProtection="1">
      <alignment horizontal="center" vertical="center"/>
      <protection/>
    </xf>
    <xf numFmtId="165" fontId="8" fillId="33" borderId="10" xfId="61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3" fillId="33" borderId="0" xfId="52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5</xdr:row>
      <xdr:rowOff>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5</xdr:row>
      <xdr:rowOff>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5</xdr:row>
      <xdr:rowOff>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5</xdr:row>
      <xdr:rowOff>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5</xdr:row>
      <xdr:rowOff>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zoomScalePageLayoutView="0" workbookViewId="0" topLeftCell="A25">
      <selection activeCell="F16" sqref="F16"/>
    </sheetView>
  </sheetViews>
  <sheetFormatPr defaultColWidth="9.140625" defaultRowHeight="15" customHeight="1"/>
  <cols>
    <col min="1" max="1" width="3.8515625" style="0" customWidth="1"/>
    <col min="2" max="2" width="6.28125" style="0" customWidth="1"/>
    <col min="3" max="3" width="4.7109375" style="0" customWidth="1"/>
    <col min="4" max="4" width="59.7109375" style="0" customWidth="1"/>
    <col min="5" max="5" width="8.00390625" style="0" customWidth="1"/>
    <col min="6" max="9" width="13.8515625" style="0" customWidth="1"/>
  </cols>
  <sheetData>
    <row r="1" spans="5:9" ht="33" customHeight="1">
      <c r="E1" s="26" t="s">
        <v>0</v>
      </c>
      <c r="F1" s="26"/>
      <c r="G1" s="26"/>
      <c r="H1" s="26"/>
      <c r="I1" s="26"/>
    </row>
    <row r="2" spans="1:9" ht="33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6" ht="9.75" customHeight="1">
      <c r="A4" s="1"/>
      <c r="B4" s="1"/>
      <c r="C4" s="1"/>
      <c r="D4" s="1"/>
      <c r="E4" s="1"/>
      <c r="F4" s="1"/>
    </row>
    <row r="5" spans="1:9" ht="13.5" customHeight="1">
      <c r="A5" s="17"/>
      <c r="B5" s="24" t="s">
        <v>3</v>
      </c>
      <c r="C5" s="24"/>
      <c r="D5" s="24"/>
      <c r="E5" s="25" t="s">
        <v>4</v>
      </c>
      <c r="F5" s="25"/>
      <c r="G5" s="25"/>
      <c r="H5" s="25"/>
      <c r="I5" s="25"/>
    </row>
    <row r="6" spans="1:9" ht="13.5" customHeight="1">
      <c r="A6" s="17" t="s">
        <v>5</v>
      </c>
      <c r="B6" s="24" t="s">
        <v>6</v>
      </c>
      <c r="C6" s="24"/>
      <c r="D6" s="24"/>
      <c r="E6" s="23"/>
      <c r="F6" s="23"/>
      <c r="G6" s="23"/>
      <c r="H6" s="23"/>
      <c r="I6" s="23"/>
    </row>
    <row r="7" spans="1:9" ht="13.5" customHeight="1">
      <c r="A7" s="17"/>
      <c r="B7" s="24" t="s">
        <v>7</v>
      </c>
      <c r="C7" s="24"/>
      <c r="D7" s="24"/>
      <c r="E7" s="23" t="s">
        <v>8</v>
      </c>
      <c r="F7" s="23"/>
      <c r="G7" s="23"/>
      <c r="H7" s="23"/>
      <c r="I7" s="23"/>
    </row>
    <row r="8" spans="1:9" ht="13.5" customHeight="1">
      <c r="A8" s="17"/>
      <c r="B8" s="24" t="s">
        <v>9</v>
      </c>
      <c r="C8" s="24"/>
      <c r="D8" s="24"/>
      <c r="E8" s="23"/>
      <c r="F8" s="23"/>
      <c r="G8" s="23"/>
      <c r="H8" s="23"/>
      <c r="I8" s="23"/>
    </row>
    <row r="9" spans="1:9" ht="13.5" customHeight="1">
      <c r="A9" s="17"/>
      <c r="B9" s="24" t="s">
        <v>10</v>
      </c>
      <c r="C9" s="24"/>
      <c r="D9" s="24"/>
      <c r="E9" s="23"/>
      <c r="F9" s="23"/>
      <c r="G9" s="23"/>
      <c r="H9" s="23"/>
      <c r="I9" s="23"/>
    </row>
    <row r="10" spans="1:9" ht="13.5" customHeight="1">
      <c r="A10" s="17"/>
      <c r="B10" s="24" t="s">
        <v>11</v>
      </c>
      <c r="C10" s="24"/>
      <c r="D10" s="24"/>
      <c r="E10" s="23"/>
      <c r="F10" s="23"/>
      <c r="G10" s="23"/>
      <c r="H10" s="23"/>
      <c r="I10" s="23"/>
    </row>
    <row r="11" spans="1:9" ht="13.5" customHeight="1">
      <c r="A11" s="17"/>
      <c r="B11" s="24" t="s">
        <v>12</v>
      </c>
      <c r="C11" s="24"/>
      <c r="D11" s="24"/>
      <c r="E11" s="23" t="s">
        <v>13</v>
      </c>
      <c r="F11" s="23"/>
      <c r="G11" s="23"/>
      <c r="H11" s="23"/>
      <c r="I11" s="23"/>
    </row>
    <row r="12" ht="8.25" customHeight="1"/>
    <row r="13" spans="1:9" ht="57" customHeight="1">
      <c r="A13" s="2" t="s">
        <v>14</v>
      </c>
      <c r="B13" s="3" t="s">
        <v>15</v>
      </c>
      <c r="C13" s="2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</row>
    <row r="14" spans="1:9" ht="15" customHeight="1">
      <c r="A14" s="20" t="s">
        <v>23</v>
      </c>
      <c r="B14" s="21"/>
      <c r="C14" s="22"/>
      <c r="D14" s="5" t="s">
        <v>24</v>
      </c>
      <c r="E14" s="5">
        <v>1</v>
      </c>
      <c r="F14" s="5">
        <v>2</v>
      </c>
      <c r="G14" s="5">
        <v>3</v>
      </c>
      <c r="H14" s="5">
        <v>4</v>
      </c>
      <c r="I14" s="5">
        <v>5</v>
      </c>
    </row>
    <row r="15" spans="1:9" ht="15">
      <c r="A15" s="6" t="s">
        <v>25</v>
      </c>
      <c r="B15" s="6" t="s">
        <v>26</v>
      </c>
      <c r="C15" s="7" t="s">
        <v>27</v>
      </c>
      <c r="D15" s="8" t="s">
        <v>28</v>
      </c>
      <c r="E15" s="9" t="s">
        <v>29</v>
      </c>
      <c r="F15" s="10">
        <v>3945228.2</v>
      </c>
      <c r="G15" s="10">
        <v>3770227.7</v>
      </c>
      <c r="H15" s="10">
        <v>3770227.7</v>
      </c>
      <c r="I15" s="10">
        <v>3770259.4</v>
      </c>
    </row>
    <row r="16" spans="1:9" ht="15">
      <c r="A16" s="6" t="s">
        <v>25</v>
      </c>
      <c r="B16" s="6" t="s">
        <v>30</v>
      </c>
      <c r="C16" s="7" t="s">
        <v>27</v>
      </c>
      <c r="D16" s="8" t="s">
        <v>31</v>
      </c>
      <c r="E16" s="9" t="s">
        <v>32</v>
      </c>
      <c r="F16" s="10">
        <v>3945228.2</v>
      </c>
      <c r="G16" s="10">
        <v>3770227.7</v>
      </c>
      <c r="H16" s="10">
        <v>3770227.7</v>
      </c>
      <c r="I16" s="10">
        <v>3770259.4</v>
      </c>
    </row>
    <row r="17" spans="1:9" ht="15">
      <c r="A17" s="11" t="s">
        <v>25</v>
      </c>
      <c r="B17" s="11" t="s">
        <v>30</v>
      </c>
      <c r="C17" s="12" t="s">
        <v>33</v>
      </c>
      <c r="D17" s="13" t="s">
        <v>34</v>
      </c>
      <c r="E17" s="14" t="s">
        <v>35</v>
      </c>
      <c r="F17" s="15">
        <v>3945228.2</v>
      </c>
      <c r="G17" s="15">
        <v>3770227.7</v>
      </c>
      <c r="H17" s="15">
        <v>3770227.7</v>
      </c>
      <c r="I17" s="15">
        <v>3770259.4</v>
      </c>
    </row>
    <row r="18" spans="1:9" ht="15">
      <c r="A18" s="6" t="s">
        <v>36</v>
      </c>
      <c r="B18" s="6" t="s">
        <v>30</v>
      </c>
      <c r="C18" s="7" t="s">
        <v>33</v>
      </c>
      <c r="D18" s="8" t="s">
        <v>37</v>
      </c>
      <c r="E18" s="9" t="s">
        <v>38</v>
      </c>
      <c r="F18" s="10">
        <v>16635.8</v>
      </c>
      <c r="G18" s="10">
        <v>54331.9</v>
      </c>
      <c r="H18" s="10">
        <v>54331.9</v>
      </c>
      <c r="I18" s="10">
        <v>60108.3</v>
      </c>
    </row>
    <row r="19" spans="1:9" ht="15">
      <c r="A19" s="11" t="s">
        <v>36</v>
      </c>
      <c r="B19" s="11" t="s">
        <v>30</v>
      </c>
      <c r="C19" s="12" t="s">
        <v>39</v>
      </c>
      <c r="D19" s="13" t="s">
        <v>40</v>
      </c>
      <c r="E19" s="14" t="s">
        <v>41</v>
      </c>
      <c r="F19" s="15">
        <v>0</v>
      </c>
      <c r="G19" s="15">
        <v>37696.1</v>
      </c>
      <c r="H19" s="15">
        <v>37696.1</v>
      </c>
      <c r="I19" s="15">
        <v>43472.5</v>
      </c>
    </row>
    <row r="20" spans="1:9" ht="15">
      <c r="A20" s="11" t="s">
        <v>36</v>
      </c>
      <c r="B20" s="11" t="s">
        <v>30</v>
      </c>
      <c r="C20" s="12" t="s">
        <v>42</v>
      </c>
      <c r="D20" s="13" t="s">
        <v>43</v>
      </c>
      <c r="E20" s="14" t="s">
        <v>44</v>
      </c>
      <c r="F20" s="15">
        <v>16635.8</v>
      </c>
      <c r="G20" s="15">
        <v>16635.8</v>
      </c>
      <c r="H20" s="15">
        <v>16635.8</v>
      </c>
      <c r="I20" s="15">
        <v>16635.8</v>
      </c>
    </row>
    <row r="21" spans="1:9" ht="15">
      <c r="A21" s="6" t="s">
        <v>45</v>
      </c>
      <c r="B21" s="6" t="s">
        <v>45</v>
      </c>
      <c r="C21" s="7" t="s">
        <v>45</v>
      </c>
      <c r="D21" s="8" t="s">
        <v>46</v>
      </c>
      <c r="E21" s="9" t="s">
        <v>47</v>
      </c>
      <c r="F21" s="10">
        <v>3961864</v>
      </c>
      <c r="G21" s="10">
        <v>3824559.6</v>
      </c>
      <c r="H21" s="10">
        <v>3824559.6</v>
      </c>
      <c r="I21" s="10">
        <v>3830367.6</v>
      </c>
    </row>
    <row r="22" spans="1:9" ht="15">
      <c r="A22" s="6" t="s">
        <v>25</v>
      </c>
      <c r="B22" s="6" t="s">
        <v>48</v>
      </c>
      <c r="C22" s="7" t="s">
        <v>27</v>
      </c>
      <c r="D22" s="8" t="s">
        <v>49</v>
      </c>
      <c r="E22" s="9" t="s">
        <v>50</v>
      </c>
      <c r="F22" s="10">
        <v>988180</v>
      </c>
      <c r="G22" s="10">
        <v>944364.8</v>
      </c>
      <c r="H22" s="10">
        <v>944364.8</v>
      </c>
      <c r="I22" s="10">
        <v>944364.8</v>
      </c>
    </row>
    <row r="23" spans="1:9" ht="15">
      <c r="A23" s="6" t="s">
        <v>25</v>
      </c>
      <c r="B23" s="6" t="s">
        <v>51</v>
      </c>
      <c r="C23" s="7" t="s">
        <v>27</v>
      </c>
      <c r="D23" s="8" t="s">
        <v>52</v>
      </c>
      <c r="E23" s="9" t="s">
        <v>53</v>
      </c>
      <c r="F23" s="10">
        <v>988180</v>
      </c>
      <c r="G23" s="10">
        <v>944364.8</v>
      </c>
      <c r="H23" s="10">
        <v>944364.8</v>
      </c>
      <c r="I23" s="10">
        <v>944364.8</v>
      </c>
    </row>
    <row r="24" spans="1:9" ht="15">
      <c r="A24" s="11" t="s">
        <v>25</v>
      </c>
      <c r="B24" s="11" t="s">
        <v>51</v>
      </c>
      <c r="C24" s="12" t="s">
        <v>33</v>
      </c>
      <c r="D24" s="13" t="s">
        <v>54</v>
      </c>
      <c r="E24" s="14" t="s">
        <v>26</v>
      </c>
      <c r="F24" s="15">
        <v>986380</v>
      </c>
      <c r="G24" s="15">
        <v>942564.8</v>
      </c>
      <c r="H24" s="15">
        <v>942564.8</v>
      </c>
      <c r="I24" s="15">
        <v>942564.8</v>
      </c>
    </row>
    <row r="25" spans="1:9" ht="15">
      <c r="A25" s="11" t="s">
        <v>25</v>
      </c>
      <c r="B25" s="11" t="s">
        <v>51</v>
      </c>
      <c r="C25" s="12" t="s">
        <v>55</v>
      </c>
      <c r="D25" s="13" t="s">
        <v>56</v>
      </c>
      <c r="E25" s="14" t="s">
        <v>30</v>
      </c>
      <c r="F25" s="15">
        <v>1800</v>
      </c>
      <c r="G25" s="15">
        <v>1800</v>
      </c>
      <c r="H25" s="15">
        <v>1800</v>
      </c>
      <c r="I25" s="15">
        <v>1800</v>
      </c>
    </row>
    <row r="26" spans="1:9" ht="15">
      <c r="A26" s="6" t="s">
        <v>45</v>
      </c>
      <c r="B26" s="6" t="s">
        <v>45</v>
      </c>
      <c r="C26" s="7" t="s">
        <v>45</v>
      </c>
      <c r="D26" s="8" t="s">
        <v>57</v>
      </c>
      <c r="E26" s="9" t="s">
        <v>58</v>
      </c>
      <c r="F26" s="10">
        <v>988180</v>
      </c>
      <c r="G26" s="10">
        <v>944364.8</v>
      </c>
      <c r="H26" s="10">
        <v>944364.8</v>
      </c>
      <c r="I26" s="10">
        <v>944364.8</v>
      </c>
    </row>
    <row r="27" spans="1:9" ht="15">
      <c r="A27" s="6" t="s">
        <v>59</v>
      </c>
      <c r="B27" s="6" t="s">
        <v>60</v>
      </c>
      <c r="C27" s="7" t="s">
        <v>27</v>
      </c>
      <c r="D27" s="8" t="s">
        <v>61</v>
      </c>
      <c r="E27" s="9" t="s">
        <v>62</v>
      </c>
      <c r="F27" s="10">
        <v>208948</v>
      </c>
      <c r="G27" s="10">
        <v>0</v>
      </c>
      <c r="H27" s="10">
        <v>206703.2</v>
      </c>
      <c r="I27" s="10">
        <v>138697.4</v>
      </c>
    </row>
    <row r="28" spans="1:9" ht="15">
      <c r="A28" s="6" t="s">
        <v>59</v>
      </c>
      <c r="B28" s="6" t="s">
        <v>26</v>
      </c>
      <c r="C28" s="7" t="s">
        <v>27</v>
      </c>
      <c r="D28" s="8" t="s">
        <v>63</v>
      </c>
      <c r="E28" s="9" t="s">
        <v>64</v>
      </c>
      <c r="F28" s="10">
        <v>28636</v>
      </c>
      <c r="G28" s="10">
        <v>0</v>
      </c>
      <c r="H28" s="10">
        <v>28436</v>
      </c>
      <c r="I28" s="10">
        <v>25846</v>
      </c>
    </row>
    <row r="29" spans="1:9" ht="15">
      <c r="A29" s="11" t="s">
        <v>59</v>
      </c>
      <c r="B29" s="11" t="s">
        <v>30</v>
      </c>
      <c r="C29" s="12" t="s">
        <v>27</v>
      </c>
      <c r="D29" s="13" t="s">
        <v>65</v>
      </c>
      <c r="E29" s="14" t="s">
        <v>66</v>
      </c>
      <c r="F29" s="15">
        <v>28636</v>
      </c>
      <c r="G29" s="15">
        <v>0</v>
      </c>
      <c r="H29" s="15">
        <v>28436</v>
      </c>
      <c r="I29" s="15">
        <v>25846</v>
      </c>
    </row>
    <row r="30" spans="1:9" ht="15">
      <c r="A30" s="6" t="s">
        <v>59</v>
      </c>
      <c r="B30" s="6" t="s">
        <v>48</v>
      </c>
      <c r="C30" s="7" t="s">
        <v>27</v>
      </c>
      <c r="D30" s="8" t="s">
        <v>67</v>
      </c>
      <c r="E30" s="9" t="s">
        <v>68</v>
      </c>
      <c r="F30" s="10">
        <v>108237</v>
      </c>
      <c r="G30" s="10">
        <v>0</v>
      </c>
      <c r="H30" s="10">
        <v>108231.2</v>
      </c>
      <c r="I30" s="10">
        <v>48167.3</v>
      </c>
    </row>
    <row r="31" spans="1:9" ht="15">
      <c r="A31" s="11" t="s">
        <v>59</v>
      </c>
      <c r="B31" s="11" t="s">
        <v>51</v>
      </c>
      <c r="C31" s="12" t="s">
        <v>27</v>
      </c>
      <c r="D31" s="13" t="s">
        <v>69</v>
      </c>
      <c r="E31" s="14" t="s">
        <v>70</v>
      </c>
      <c r="F31" s="15">
        <v>45184</v>
      </c>
      <c r="G31" s="15">
        <v>0</v>
      </c>
      <c r="H31" s="15">
        <v>45180.5</v>
      </c>
      <c r="I31" s="15">
        <v>44977.4</v>
      </c>
    </row>
    <row r="32" spans="1:9" ht="15">
      <c r="A32" s="11" t="s">
        <v>59</v>
      </c>
      <c r="B32" s="11" t="s">
        <v>71</v>
      </c>
      <c r="C32" s="12" t="s">
        <v>27</v>
      </c>
      <c r="D32" s="13" t="s">
        <v>72</v>
      </c>
      <c r="E32" s="14" t="s">
        <v>73</v>
      </c>
      <c r="F32" s="15">
        <v>47453</v>
      </c>
      <c r="G32" s="15">
        <v>0</v>
      </c>
      <c r="H32" s="15">
        <v>47451.8</v>
      </c>
      <c r="I32" s="15">
        <v>249.1</v>
      </c>
    </row>
    <row r="33" spans="1:9" ht="15">
      <c r="A33" s="11" t="s">
        <v>59</v>
      </c>
      <c r="B33" s="11" t="s">
        <v>74</v>
      </c>
      <c r="C33" s="12" t="s">
        <v>27</v>
      </c>
      <c r="D33" s="13" t="s">
        <v>75</v>
      </c>
      <c r="E33" s="14" t="s">
        <v>76</v>
      </c>
      <c r="F33" s="15">
        <v>9600</v>
      </c>
      <c r="G33" s="15">
        <v>0</v>
      </c>
      <c r="H33" s="15">
        <v>9599.7</v>
      </c>
      <c r="I33" s="15">
        <v>1560.4</v>
      </c>
    </row>
    <row r="34" spans="1:9" ht="25.5">
      <c r="A34" s="11" t="s">
        <v>59</v>
      </c>
      <c r="B34" s="11" t="s">
        <v>77</v>
      </c>
      <c r="C34" s="12" t="s">
        <v>27</v>
      </c>
      <c r="D34" s="13" t="s">
        <v>78</v>
      </c>
      <c r="E34" s="14" t="s">
        <v>48</v>
      </c>
      <c r="F34" s="15">
        <v>6000</v>
      </c>
      <c r="G34" s="15">
        <v>0</v>
      </c>
      <c r="H34" s="15">
        <v>5999.2</v>
      </c>
      <c r="I34" s="15">
        <v>1380.4</v>
      </c>
    </row>
    <row r="35" spans="1:9" ht="15">
      <c r="A35" s="6" t="s">
        <v>59</v>
      </c>
      <c r="B35" s="6" t="s">
        <v>79</v>
      </c>
      <c r="C35" s="7" t="s">
        <v>27</v>
      </c>
      <c r="D35" s="8" t="s">
        <v>80</v>
      </c>
      <c r="E35" s="9" t="s">
        <v>51</v>
      </c>
      <c r="F35" s="10">
        <v>12000</v>
      </c>
      <c r="G35" s="10">
        <v>0</v>
      </c>
      <c r="H35" s="10">
        <v>10644</v>
      </c>
      <c r="I35" s="10">
        <v>10644</v>
      </c>
    </row>
    <row r="36" spans="1:9" ht="15">
      <c r="A36" s="6" t="s">
        <v>59</v>
      </c>
      <c r="B36" s="6" t="s">
        <v>81</v>
      </c>
      <c r="C36" s="7" t="s">
        <v>27</v>
      </c>
      <c r="D36" s="8" t="s">
        <v>82</v>
      </c>
      <c r="E36" s="9" t="s">
        <v>71</v>
      </c>
      <c r="F36" s="10">
        <v>12000</v>
      </c>
      <c r="G36" s="10">
        <v>0</v>
      </c>
      <c r="H36" s="10">
        <v>10644</v>
      </c>
      <c r="I36" s="10">
        <v>10644</v>
      </c>
    </row>
    <row r="37" spans="1:9" ht="15">
      <c r="A37" s="11" t="s">
        <v>59</v>
      </c>
      <c r="B37" s="11" t="s">
        <v>81</v>
      </c>
      <c r="C37" s="12" t="s">
        <v>33</v>
      </c>
      <c r="D37" s="13" t="s">
        <v>83</v>
      </c>
      <c r="E37" s="14" t="s">
        <v>84</v>
      </c>
      <c r="F37" s="15">
        <v>12000</v>
      </c>
      <c r="G37" s="15">
        <v>0</v>
      </c>
      <c r="H37" s="15">
        <v>10644</v>
      </c>
      <c r="I37" s="15">
        <v>10644</v>
      </c>
    </row>
    <row r="38" spans="1:9" ht="15">
      <c r="A38" s="6" t="s">
        <v>59</v>
      </c>
      <c r="B38" s="6" t="s">
        <v>85</v>
      </c>
      <c r="C38" s="7" t="s">
        <v>27</v>
      </c>
      <c r="D38" s="8" t="s">
        <v>86</v>
      </c>
      <c r="E38" s="9" t="s">
        <v>74</v>
      </c>
      <c r="F38" s="10">
        <v>50475</v>
      </c>
      <c r="G38" s="10">
        <v>0</v>
      </c>
      <c r="H38" s="10">
        <v>49813.8</v>
      </c>
      <c r="I38" s="10">
        <v>48966.4</v>
      </c>
    </row>
    <row r="39" spans="1:9" ht="15">
      <c r="A39" s="6" t="s">
        <v>59</v>
      </c>
      <c r="B39" s="6" t="s">
        <v>87</v>
      </c>
      <c r="C39" s="7" t="s">
        <v>27</v>
      </c>
      <c r="D39" s="8" t="s">
        <v>88</v>
      </c>
      <c r="E39" s="9" t="s">
        <v>77</v>
      </c>
      <c r="F39" s="10">
        <v>50475</v>
      </c>
      <c r="G39" s="10">
        <v>0</v>
      </c>
      <c r="H39" s="10">
        <v>49813.8</v>
      </c>
      <c r="I39" s="10">
        <v>48966.4</v>
      </c>
    </row>
    <row r="40" spans="1:9" ht="15">
      <c r="A40" s="6" t="s">
        <v>59</v>
      </c>
      <c r="B40" s="6" t="s">
        <v>87</v>
      </c>
      <c r="C40" s="7" t="s">
        <v>33</v>
      </c>
      <c r="D40" s="8" t="s">
        <v>89</v>
      </c>
      <c r="E40" s="9" t="s">
        <v>90</v>
      </c>
      <c r="F40" s="10">
        <v>12000</v>
      </c>
      <c r="G40" s="10">
        <v>0</v>
      </c>
      <c r="H40" s="10">
        <v>11347.6</v>
      </c>
      <c r="I40" s="10">
        <v>10877.9</v>
      </c>
    </row>
    <row r="41" spans="1:9" ht="15">
      <c r="A41" s="11" t="s">
        <v>59</v>
      </c>
      <c r="B41" s="11" t="s">
        <v>87</v>
      </c>
      <c r="C41" s="12" t="s">
        <v>91</v>
      </c>
      <c r="D41" s="13" t="s">
        <v>92</v>
      </c>
      <c r="E41" s="14" t="s">
        <v>93</v>
      </c>
      <c r="F41" s="15">
        <v>12000</v>
      </c>
      <c r="G41" s="15">
        <v>0</v>
      </c>
      <c r="H41" s="15">
        <v>11347.6</v>
      </c>
      <c r="I41" s="15">
        <v>10877.9</v>
      </c>
    </row>
    <row r="42" spans="1:9" ht="15">
      <c r="A42" s="11" t="s">
        <v>59</v>
      </c>
      <c r="B42" s="11" t="s">
        <v>87</v>
      </c>
      <c r="C42" s="12" t="s">
        <v>94</v>
      </c>
      <c r="D42" s="13" t="s">
        <v>95</v>
      </c>
      <c r="E42" s="14" t="s">
        <v>96</v>
      </c>
      <c r="F42" s="15">
        <v>38475</v>
      </c>
      <c r="G42" s="15">
        <v>0</v>
      </c>
      <c r="H42" s="15">
        <v>38466.2</v>
      </c>
      <c r="I42" s="15">
        <v>38088.5</v>
      </c>
    </row>
    <row r="43" spans="1:9" ht="15">
      <c r="A43" s="6" t="s">
        <v>59</v>
      </c>
      <c r="B43" s="6" t="s">
        <v>97</v>
      </c>
      <c r="C43" s="7" t="s">
        <v>27</v>
      </c>
      <c r="D43" s="8" t="s">
        <v>98</v>
      </c>
      <c r="E43" s="9" t="s">
        <v>99</v>
      </c>
      <c r="F43" s="10">
        <v>9600</v>
      </c>
      <c r="G43" s="10">
        <v>0</v>
      </c>
      <c r="H43" s="10">
        <v>9578.2</v>
      </c>
      <c r="I43" s="10">
        <v>5073.8</v>
      </c>
    </row>
    <row r="44" spans="1:9" ht="15">
      <c r="A44" s="6" t="s">
        <v>59</v>
      </c>
      <c r="B44" s="6" t="s">
        <v>100</v>
      </c>
      <c r="C44" s="7" t="s">
        <v>27</v>
      </c>
      <c r="D44" s="8" t="s">
        <v>101</v>
      </c>
      <c r="E44" s="9" t="s">
        <v>79</v>
      </c>
      <c r="F44" s="10">
        <v>9600</v>
      </c>
      <c r="G44" s="10">
        <v>0</v>
      </c>
      <c r="H44" s="10">
        <v>9578.2</v>
      </c>
      <c r="I44" s="10">
        <v>5073.8</v>
      </c>
    </row>
    <row r="45" spans="1:9" ht="15">
      <c r="A45" s="11" t="s">
        <v>59</v>
      </c>
      <c r="B45" s="11" t="s">
        <v>100</v>
      </c>
      <c r="C45" s="12" t="s">
        <v>33</v>
      </c>
      <c r="D45" s="13" t="s">
        <v>102</v>
      </c>
      <c r="E45" s="14" t="s">
        <v>103</v>
      </c>
      <c r="F45" s="15">
        <v>9600</v>
      </c>
      <c r="G45" s="15">
        <v>0</v>
      </c>
      <c r="H45" s="15">
        <v>9578.2</v>
      </c>
      <c r="I45" s="15">
        <v>5073.8</v>
      </c>
    </row>
    <row r="46" spans="1:9" ht="15">
      <c r="A46" s="6" t="s">
        <v>104</v>
      </c>
      <c r="B46" s="6" t="s">
        <v>60</v>
      </c>
      <c r="C46" s="7" t="s">
        <v>27</v>
      </c>
      <c r="D46" s="8" t="s">
        <v>105</v>
      </c>
      <c r="E46" s="9" t="s">
        <v>106</v>
      </c>
      <c r="F46" s="10">
        <v>0</v>
      </c>
      <c r="G46" s="10">
        <v>0</v>
      </c>
      <c r="H46" s="10">
        <v>0</v>
      </c>
      <c r="I46" s="10">
        <v>4149132.3</v>
      </c>
    </row>
    <row r="47" spans="1:9" ht="15">
      <c r="A47" s="6" t="s">
        <v>104</v>
      </c>
      <c r="B47" s="6" t="s">
        <v>85</v>
      </c>
      <c r="C47" s="7" t="s">
        <v>27</v>
      </c>
      <c r="D47" s="8" t="s">
        <v>107</v>
      </c>
      <c r="E47" s="9" t="s">
        <v>108</v>
      </c>
      <c r="F47" s="10">
        <v>0</v>
      </c>
      <c r="G47" s="10">
        <v>0</v>
      </c>
      <c r="H47" s="10">
        <v>0</v>
      </c>
      <c r="I47" s="10">
        <v>4149132.3</v>
      </c>
    </row>
    <row r="48" spans="1:9" ht="15">
      <c r="A48" s="6" t="s">
        <v>104</v>
      </c>
      <c r="B48" s="6" t="s">
        <v>109</v>
      </c>
      <c r="C48" s="7" t="s">
        <v>27</v>
      </c>
      <c r="D48" s="8" t="s">
        <v>82</v>
      </c>
      <c r="E48" s="9" t="s">
        <v>81</v>
      </c>
      <c r="F48" s="10">
        <v>0</v>
      </c>
      <c r="G48" s="10">
        <v>0</v>
      </c>
      <c r="H48" s="10">
        <v>0</v>
      </c>
      <c r="I48" s="10">
        <v>4149132.3</v>
      </c>
    </row>
    <row r="49" spans="1:9" ht="15">
      <c r="A49" s="6" t="s">
        <v>104</v>
      </c>
      <c r="B49" s="6" t="s">
        <v>109</v>
      </c>
      <c r="C49" s="7" t="s">
        <v>110</v>
      </c>
      <c r="D49" s="8" t="s">
        <v>111</v>
      </c>
      <c r="E49" s="9" t="s">
        <v>112</v>
      </c>
      <c r="F49" s="10">
        <v>0</v>
      </c>
      <c r="G49" s="10">
        <v>0</v>
      </c>
      <c r="H49" s="10">
        <v>0</v>
      </c>
      <c r="I49" s="10">
        <v>4149132.3</v>
      </c>
    </row>
    <row r="50" spans="1:9" ht="15">
      <c r="A50" s="11" t="s">
        <v>104</v>
      </c>
      <c r="B50" s="11" t="s">
        <v>109</v>
      </c>
      <c r="C50" s="12" t="s">
        <v>113</v>
      </c>
      <c r="D50" s="13" t="s">
        <v>114</v>
      </c>
      <c r="E50" s="14" t="s">
        <v>115</v>
      </c>
      <c r="F50" s="15">
        <v>0</v>
      </c>
      <c r="G50" s="15">
        <v>0</v>
      </c>
      <c r="H50" s="15">
        <v>0</v>
      </c>
      <c r="I50" s="15">
        <v>4148886.5</v>
      </c>
    </row>
    <row r="51" spans="1:9" ht="15">
      <c r="A51" s="11" t="s">
        <v>104</v>
      </c>
      <c r="B51" s="11" t="s">
        <v>109</v>
      </c>
      <c r="C51" s="12" t="s">
        <v>116</v>
      </c>
      <c r="D51" s="13" t="s">
        <v>117</v>
      </c>
      <c r="E51" s="14" t="s">
        <v>118</v>
      </c>
      <c r="F51" s="15">
        <v>0</v>
      </c>
      <c r="G51" s="15">
        <v>0</v>
      </c>
      <c r="H51" s="15">
        <v>0</v>
      </c>
      <c r="I51" s="15">
        <v>245.8</v>
      </c>
    </row>
    <row r="52" spans="1:9" ht="15">
      <c r="A52" s="6" t="s">
        <v>45</v>
      </c>
      <c r="B52" s="6" t="s">
        <v>45</v>
      </c>
      <c r="C52" s="7" t="s">
        <v>45</v>
      </c>
      <c r="D52" s="8" t="s">
        <v>119</v>
      </c>
      <c r="E52" s="9" t="s">
        <v>120</v>
      </c>
      <c r="F52" s="10">
        <v>208948</v>
      </c>
      <c r="G52" s="10">
        <v>206703.2</v>
      </c>
      <c r="H52" s="10">
        <v>206703.2</v>
      </c>
      <c r="I52" s="10">
        <v>4287829.7</v>
      </c>
    </row>
    <row r="53" spans="1:9" ht="15">
      <c r="A53" s="6" t="s">
        <v>45</v>
      </c>
      <c r="B53" s="6" t="s">
        <v>45</v>
      </c>
      <c r="C53" s="7" t="s">
        <v>45</v>
      </c>
      <c r="D53" s="8" t="s">
        <v>121</v>
      </c>
      <c r="E53" s="9" t="s">
        <v>122</v>
      </c>
      <c r="F53" s="10">
        <v>5158992</v>
      </c>
      <c r="G53" s="10">
        <v>4975627.6</v>
      </c>
      <c r="H53" s="10">
        <v>4975627.6</v>
      </c>
      <c r="I53" s="10">
        <v>9062562.2</v>
      </c>
    </row>
    <row r="56" spans="4:9" ht="21" customHeight="1">
      <c r="D56" s="16" t="s">
        <v>123</v>
      </c>
      <c r="E56" s="19" t="s">
        <v>124</v>
      </c>
      <c r="F56" s="19"/>
      <c r="G56" s="19"/>
      <c r="H56" s="17" t="s">
        <v>125</v>
      </c>
      <c r="I56" s="17"/>
    </row>
    <row r="57" ht="14.25" customHeight="1">
      <c r="D57" s="18" t="s">
        <v>126</v>
      </c>
    </row>
    <row r="58" ht="15" customHeight="1">
      <c r="D58" s="1"/>
    </row>
  </sheetData>
  <sheetProtection/>
  <mergeCells count="19">
    <mergeCell ref="E1:I1"/>
    <mergeCell ref="A2:I2"/>
    <mergeCell ref="A3:I3"/>
    <mergeCell ref="B8:D8"/>
    <mergeCell ref="B9:D9"/>
    <mergeCell ref="B10:D10"/>
    <mergeCell ref="E6:I6"/>
    <mergeCell ref="E7:I7"/>
    <mergeCell ref="E8:I8"/>
    <mergeCell ref="E9:I9"/>
    <mergeCell ref="E56:G56"/>
    <mergeCell ref="A14:C14"/>
    <mergeCell ref="E11:I11"/>
    <mergeCell ref="B11:D11"/>
    <mergeCell ref="E5:I5"/>
    <mergeCell ref="B5:D5"/>
    <mergeCell ref="B6:D6"/>
    <mergeCell ref="B7:D7"/>
    <mergeCell ref="E10:I10"/>
  </mergeCells>
  <printOptions/>
  <pageMargins left="0.3937007874015748" right="0.15748031496062992" top="0.21" bottom="0.31496062992125984" header="0.15748031496062992" footer="0.15748031496062992"/>
  <pageSetup fitToHeight="0" fitToWidth="1" horizontalDpi="180" verticalDpi="18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25" customWidth="1"/>
    <col min="2" max="2" width="6.28125" style="125" customWidth="1"/>
    <col min="3" max="3" width="4.7109375" style="125" customWidth="1"/>
    <col min="4" max="4" width="59.7109375" style="125" customWidth="1"/>
    <col min="5" max="5" width="8.00390625" style="125" customWidth="1"/>
    <col min="6" max="9" width="13.8515625" style="125" customWidth="1"/>
    <col min="10" max="16384" width="9.140625" style="125" customWidth="1"/>
  </cols>
  <sheetData>
    <row r="1" spans="5:9" ht="33" customHeight="1">
      <c r="E1" s="26" t="s">
        <v>0</v>
      </c>
      <c r="F1" s="26"/>
      <c r="G1" s="26"/>
      <c r="H1" s="26"/>
      <c r="I1" s="26"/>
    </row>
    <row r="2" spans="1:9" ht="33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6" ht="9.75" customHeight="1">
      <c r="A4" s="126"/>
      <c r="B4" s="126"/>
      <c r="C4" s="126"/>
      <c r="D4" s="126"/>
      <c r="E4" s="126"/>
      <c r="F4" s="126"/>
    </row>
    <row r="5" spans="1:9" ht="13.5" customHeight="1">
      <c r="A5" s="142"/>
      <c r="B5" s="24" t="s">
        <v>3</v>
      </c>
      <c r="C5" s="24"/>
      <c r="D5" s="24"/>
      <c r="E5" s="25" t="s">
        <v>4</v>
      </c>
      <c r="F5" s="25"/>
      <c r="G5" s="25"/>
      <c r="H5" s="25"/>
      <c r="I5" s="25"/>
    </row>
    <row r="6" spans="1:9" ht="13.5" customHeight="1">
      <c r="A6" s="142" t="s">
        <v>5</v>
      </c>
      <c r="B6" s="24" t="s">
        <v>259</v>
      </c>
      <c r="C6" s="24"/>
      <c r="D6" s="24"/>
      <c r="E6" s="23"/>
      <c r="F6" s="23"/>
      <c r="G6" s="23"/>
      <c r="H6" s="23"/>
      <c r="I6" s="23"/>
    </row>
    <row r="7" spans="1:9" ht="13.5" customHeight="1">
      <c r="A7" s="142"/>
      <c r="B7" s="24" t="s">
        <v>7</v>
      </c>
      <c r="C7" s="24"/>
      <c r="D7" s="24"/>
      <c r="E7" s="23" t="s">
        <v>8</v>
      </c>
      <c r="F7" s="23"/>
      <c r="G7" s="23"/>
      <c r="H7" s="23"/>
      <c r="I7" s="23"/>
    </row>
    <row r="8" spans="1:9" ht="13.5" customHeight="1">
      <c r="A8" s="142"/>
      <c r="B8" s="24" t="s">
        <v>9</v>
      </c>
      <c r="C8" s="24"/>
      <c r="D8" s="24"/>
      <c r="E8" s="23"/>
      <c r="F8" s="23"/>
      <c r="G8" s="23"/>
      <c r="H8" s="23"/>
      <c r="I8" s="23"/>
    </row>
    <row r="9" spans="1:9" ht="13.5" customHeight="1">
      <c r="A9" s="142"/>
      <c r="B9" s="24" t="s">
        <v>10</v>
      </c>
      <c r="C9" s="24"/>
      <c r="D9" s="24"/>
      <c r="E9" s="23"/>
      <c r="F9" s="23"/>
      <c r="G9" s="23"/>
      <c r="H9" s="23"/>
      <c r="I9" s="23"/>
    </row>
    <row r="10" spans="1:9" ht="13.5" customHeight="1">
      <c r="A10" s="142"/>
      <c r="B10" s="24" t="s">
        <v>11</v>
      </c>
      <c r="C10" s="24"/>
      <c r="D10" s="24"/>
      <c r="E10" s="23"/>
      <c r="F10" s="23"/>
      <c r="G10" s="23"/>
      <c r="H10" s="23"/>
      <c r="I10" s="23"/>
    </row>
    <row r="11" spans="1:9" ht="13.5" customHeight="1">
      <c r="A11" s="142"/>
      <c r="B11" s="24" t="s">
        <v>12</v>
      </c>
      <c r="C11" s="24"/>
      <c r="D11" s="24"/>
      <c r="E11" s="23" t="s">
        <v>263</v>
      </c>
      <c r="F11" s="23"/>
      <c r="G11" s="23"/>
      <c r="H11" s="23"/>
      <c r="I11" s="23"/>
    </row>
    <row r="12" ht="8.25" customHeight="1"/>
    <row r="13" spans="1:9" ht="57" customHeight="1">
      <c r="A13" s="127" t="s">
        <v>14</v>
      </c>
      <c r="B13" s="128" t="s">
        <v>15</v>
      </c>
      <c r="C13" s="127" t="s">
        <v>16</v>
      </c>
      <c r="D13" s="129" t="s">
        <v>17</v>
      </c>
      <c r="E13" s="129" t="s">
        <v>18</v>
      </c>
      <c r="F13" s="129" t="s">
        <v>19</v>
      </c>
      <c r="G13" s="129" t="s">
        <v>20</v>
      </c>
      <c r="H13" s="129" t="s">
        <v>21</v>
      </c>
      <c r="I13" s="129" t="s">
        <v>22</v>
      </c>
    </row>
    <row r="14" spans="1:9" ht="15" customHeight="1">
      <c r="A14" s="20" t="s">
        <v>23</v>
      </c>
      <c r="B14" s="21"/>
      <c r="C14" s="22"/>
      <c r="D14" s="130" t="s">
        <v>24</v>
      </c>
      <c r="E14" s="130">
        <v>1</v>
      </c>
      <c r="F14" s="130">
        <v>2</v>
      </c>
      <c r="G14" s="130">
        <v>3</v>
      </c>
      <c r="H14" s="130">
        <v>4</v>
      </c>
      <c r="I14" s="130">
        <v>5</v>
      </c>
    </row>
    <row r="15" spans="1:9" ht="15">
      <c r="A15" s="131" t="s">
        <v>199</v>
      </c>
      <c r="B15" s="131" t="s">
        <v>60</v>
      </c>
      <c r="C15" s="132" t="s">
        <v>27</v>
      </c>
      <c r="D15" s="133" t="s">
        <v>198</v>
      </c>
      <c r="E15" s="134" t="s">
        <v>29</v>
      </c>
      <c r="F15" s="135">
        <v>57460</v>
      </c>
      <c r="G15" s="135">
        <v>0</v>
      </c>
      <c r="H15" s="135">
        <v>53508.8</v>
      </c>
      <c r="I15" s="135">
        <v>0</v>
      </c>
    </row>
    <row r="16" spans="1:9" ht="15">
      <c r="A16" s="131" t="s">
        <v>199</v>
      </c>
      <c r="B16" s="131" t="s">
        <v>48</v>
      </c>
      <c r="C16" s="132" t="s">
        <v>27</v>
      </c>
      <c r="D16" s="133" t="s">
        <v>200</v>
      </c>
      <c r="E16" s="134" t="s">
        <v>32</v>
      </c>
      <c r="F16" s="135">
        <v>57460</v>
      </c>
      <c r="G16" s="135">
        <v>0</v>
      </c>
      <c r="H16" s="135">
        <v>53508.8</v>
      </c>
      <c r="I16" s="135">
        <v>0</v>
      </c>
    </row>
    <row r="17" spans="1:9" ht="15">
      <c r="A17" s="131" t="s">
        <v>199</v>
      </c>
      <c r="B17" s="131" t="s">
        <v>51</v>
      </c>
      <c r="C17" s="132" t="s">
        <v>27</v>
      </c>
      <c r="D17" s="133" t="s">
        <v>201</v>
      </c>
      <c r="E17" s="134" t="s">
        <v>35</v>
      </c>
      <c r="F17" s="135">
        <v>57460</v>
      </c>
      <c r="G17" s="135">
        <v>0</v>
      </c>
      <c r="H17" s="135">
        <v>53508.8</v>
      </c>
      <c r="I17" s="135">
        <v>0</v>
      </c>
    </row>
    <row r="18" spans="1:9" ht="15">
      <c r="A18" s="136" t="s">
        <v>199</v>
      </c>
      <c r="B18" s="136" t="s">
        <v>51</v>
      </c>
      <c r="C18" s="137" t="s">
        <v>55</v>
      </c>
      <c r="D18" s="138" t="s">
        <v>261</v>
      </c>
      <c r="E18" s="139" t="s">
        <v>38</v>
      </c>
      <c r="F18" s="140">
        <v>57460</v>
      </c>
      <c r="G18" s="140">
        <v>0</v>
      </c>
      <c r="H18" s="140">
        <v>53508.8</v>
      </c>
      <c r="I18" s="140">
        <v>0</v>
      </c>
    </row>
    <row r="19" spans="1:9" ht="15">
      <c r="A19" s="131" t="s">
        <v>45</v>
      </c>
      <c r="B19" s="131" t="s">
        <v>45</v>
      </c>
      <c r="C19" s="132" t="s">
        <v>45</v>
      </c>
      <c r="D19" s="133" t="s">
        <v>119</v>
      </c>
      <c r="E19" s="134" t="s">
        <v>41</v>
      </c>
      <c r="F19" s="135">
        <v>57460</v>
      </c>
      <c r="G19" s="135">
        <v>53508.8</v>
      </c>
      <c r="H19" s="135">
        <v>53508.8</v>
      </c>
      <c r="I19" s="135">
        <v>0</v>
      </c>
    </row>
    <row r="20" spans="1:9" ht="15">
      <c r="A20" s="131" t="s">
        <v>45</v>
      </c>
      <c r="B20" s="131" t="s">
        <v>45</v>
      </c>
      <c r="C20" s="132" t="s">
        <v>45</v>
      </c>
      <c r="D20" s="133" t="s">
        <v>121</v>
      </c>
      <c r="E20" s="134" t="s">
        <v>44</v>
      </c>
      <c r="F20" s="135">
        <v>57460</v>
      </c>
      <c r="G20" s="135">
        <v>53508.8</v>
      </c>
      <c r="H20" s="135">
        <v>53508.8</v>
      </c>
      <c r="I20" s="135">
        <v>0</v>
      </c>
    </row>
    <row r="21" ht="15" customHeight="1"/>
    <row r="22" ht="15" customHeight="1"/>
    <row r="23" spans="4:9" ht="21" customHeight="1">
      <c r="D23" s="141" t="s">
        <v>123</v>
      </c>
      <c r="E23" s="19" t="s">
        <v>124</v>
      </c>
      <c r="F23" s="19"/>
      <c r="G23" s="19"/>
      <c r="H23" s="142" t="s">
        <v>125</v>
      </c>
      <c r="I23" s="142"/>
    </row>
    <row r="24" ht="14.25" customHeight="1">
      <c r="D24" s="143" t="s">
        <v>126</v>
      </c>
    </row>
    <row r="25" ht="15" customHeight="1">
      <c r="D25" s="126"/>
    </row>
  </sheetData>
  <sheetProtection/>
  <mergeCells count="19">
    <mergeCell ref="B10:D10"/>
    <mergeCell ref="E10:I10"/>
    <mergeCell ref="B11:D11"/>
    <mergeCell ref="E11:I11"/>
    <mergeCell ref="A14:C14"/>
    <mergeCell ref="E23:G23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0">
      <selection activeCell="A1" sqref="A1:I26"/>
    </sheetView>
  </sheetViews>
  <sheetFormatPr defaultColWidth="9.140625" defaultRowHeight="15"/>
  <cols>
    <col min="4" max="4" width="15.8515625" style="0" customWidth="1"/>
    <col min="6" max="6" width="18.00390625" style="0" customWidth="1"/>
    <col min="7" max="7" width="12.7109375" style="0" customWidth="1"/>
    <col min="8" max="8" width="15.7109375" style="0" customWidth="1"/>
  </cols>
  <sheetData>
    <row r="1" spans="1:9" ht="15">
      <c r="A1" s="68"/>
      <c r="B1" s="68"/>
      <c r="C1" s="68"/>
      <c r="D1" s="68"/>
      <c r="E1" s="26" t="s">
        <v>0</v>
      </c>
      <c r="F1" s="26"/>
      <c r="G1" s="26"/>
      <c r="H1" s="26"/>
      <c r="I1" s="26"/>
    </row>
    <row r="2" spans="1:9" ht="1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 ht="15">
      <c r="A4" s="69"/>
      <c r="B4" s="69"/>
      <c r="C4" s="69"/>
      <c r="D4" s="69"/>
      <c r="E4" s="69"/>
      <c r="F4" s="69"/>
      <c r="G4" s="68"/>
      <c r="H4" s="68"/>
      <c r="I4" s="68"/>
    </row>
    <row r="5" spans="1:9" ht="15">
      <c r="A5" s="85"/>
      <c r="B5" s="24" t="s">
        <v>3</v>
      </c>
      <c r="C5" s="24"/>
      <c r="D5" s="24"/>
      <c r="E5" s="25" t="s">
        <v>4</v>
      </c>
      <c r="F5" s="25"/>
      <c r="G5" s="25"/>
      <c r="H5" s="25"/>
      <c r="I5" s="25"/>
    </row>
    <row r="6" spans="1:9" ht="15">
      <c r="A6" s="85" t="s">
        <v>5</v>
      </c>
      <c r="B6" s="24" t="s">
        <v>127</v>
      </c>
      <c r="C6" s="24"/>
      <c r="D6" s="24"/>
      <c r="E6" s="23"/>
      <c r="F6" s="23"/>
      <c r="G6" s="23"/>
      <c r="H6" s="23"/>
      <c r="I6" s="23"/>
    </row>
    <row r="7" spans="1:9" ht="15">
      <c r="A7" s="85"/>
      <c r="B7" s="24" t="s">
        <v>7</v>
      </c>
      <c r="C7" s="24"/>
      <c r="D7" s="24"/>
      <c r="E7" s="23" t="s">
        <v>8</v>
      </c>
      <c r="F7" s="23"/>
      <c r="G7" s="23"/>
      <c r="H7" s="23"/>
      <c r="I7" s="23"/>
    </row>
    <row r="8" spans="1:9" ht="15">
      <c r="A8" s="85"/>
      <c r="B8" s="24" t="s">
        <v>9</v>
      </c>
      <c r="C8" s="24"/>
      <c r="D8" s="24"/>
      <c r="E8" s="23"/>
      <c r="F8" s="23"/>
      <c r="G8" s="23"/>
      <c r="H8" s="23"/>
      <c r="I8" s="23"/>
    </row>
    <row r="9" spans="1:9" ht="15">
      <c r="A9" s="85"/>
      <c r="B9" s="24" t="s">
        <v>10</v>
      </c>
      <c r="C9" s="24"/>
      <c r="D9" s="24"/>
      <c r="E9" s="23"/>
      <c r="F9" s="23"/>
      <c r="G9" s="23"/>
      <c r="H9" s="23"/>
      <c r="I9" s="23"/>
    </row>
    <row r="10" spans="1:9" ht="15">
      <c r="A10" s="85"/>
      <c r="B10" s="24" t="s">
        <v>11</v>
      </c>
      <c r="C10" s="24"/>
      <c r="D10" s="24"/>
      <c r="E10" s="23"/>
      <c r="F10" s="23"/>
      <c r="G10" s="23"/>
      <c r="H10" s="23"/>
      <c r="I10" s="23"/>
    </row>
    <row r="11" spans="1:9" ht="15">
      <c r="A11" s="85"/>
      <c r="B11" s="24" t="s">
        <v>12</v>
      </c>
      <c r="C11" s="24"/>
      <c r="D11" s="24"/>
      <c r="E11" s="23" t="s">
        <v>128</v>
      </c>
      <c r="F11" s="23"/>
      <c r="G11" s="23"/>
      <c r="H11" s="23"/>
      <c r="I11" s="23"/>
    </row>
    <row r="12" spans="1:9" ht="15">
      <c r="A12" s="68"/>
      <c r="B12" s="68"/>
      <c r="C12" s="68"/>
      <c r="D12" s="68"/>
      <c r="E12" s="68"/>
      <c r="F12" s="68"/>
      <c r="G12" s="68"/>
      <c r="H12" s="68"/>
      <c r="I12" s="68"/>
    </row>
    <row r="13" spans="1:9" ht="76.5">
      <c r="A13" s="70" t="s">
        <v>14</v>
      </c>
      <c r="B13" s="71" t="s">
        <v>15</v>
      </c>
      <c r="C13" s="70" t="s">
        <v>16</v>
      </c>
      <c r="D13" s="72" t="s">
        <v>17</v>
      </c>
      <c r="E13" s="72" t="s">
        <v>18</v>
      </c>
      <c r="F13" s="72" t="s">
        <v>19</v>
      </c>
      <c r="G13" s="72" t="s">
        <v>20</v>
      </c>
      <c r="H13" s="72" t="s">
        <v>21</v>
      </c>
      <c r="I13" s="72" t="s">
        <v>22</v>
      </c>
    </row>
    <row r="14" spans="1:9" ht="15">
      <c r="A14" s="20" t="s">
        <v>23</v>
      </c>
      <c r="B14" s="21"/>
      <c r="C14" s="22"/>
      <c r="D14" s="73" t="s">
        <v>24</v>
      </c>
      <c r="E14" s="73">
        <v>1</v>
      </c>
      <c r="F14" s="73">
        <v>2</v>
      </c>
      <c r="G14" s="73">
        <v>3</v>
      </c>
      <c r="H14" s="73">
        <v>4</v>
      </c>
      <c r="I14" s="73">
        <v>5</v>
      </c>
    </row>
    <row r="15" spans="1:9" ht="114.75">
      <c r="A15" s="74" t="s">
        <v>129</v>
      </c>
      <c r="B15" s="74" t="s">
        <v>60</v>
      </c>
      <c r="C15" s="75" t="s">
        <v>27</v>
      </c>
      <c r="D15" s="76" t="s">
        <v>130</v>
      </c>
      <c r="E15" s="77" t="s">
        <v>29</v>
      </c>
      <c r="F15" s="78">
        <v>10689337</v>
      </c>
      <c r="G15" s="78">
        <v>0</v>
      </c>
      <c r="H15" s="78">
        <v>10689337</v>
      </c>
      <c r="I15" s="78">
        <v>0</v>
      </c>
    </row>
    <row r="16" spans="1:9" ht="38.25">
      <c r="A16" s="74" t="s">
        <v>129</v>
      </c>
      <c r="B16" s="74" t="s">
        <v>26</v>
      </c>
      <c r="C16" s="75" t="s">
        <v>27</v>
      </c>
      <c r="D16" s="76" t="s">
        <v>131</v>
      </c>
      <c r="E16" s="77" t="s">
        <v>32</v>
      </c>
      <c r="F16" s="78">
        <v>10689337</v>
      </c>
      <c r="G16" s="78">
        <v>0</v>
      </c>
      <c r="H16" s="78">
        <v>10689337</v>
      </c>
      <c r="I16" s="78">
        <v>0</v>
      </c>
    </row>
    <row r="17" spans="1:9" ht="25.5">
      <c r="A17" s="74" t="s">
        <v>129</v>
      </c>
      <c r="B17" s="74" t="s">
        <v>30</v>
      </c>
      <c r="C17" s="75" t="s">
        <v>27</v>
      </c>
      <c r="D17" s="76" t="s">
        <v>132</v>
      </c>
      <c r="E17" s="77" t="s">
        <v>35</v>
      </c>
      <c r="F17" s="78">
        <v>10689337</v>
      </c>
      <c r="G17" s="78">
        <v>0</v>
      </c>
      <c r="H17" s="78">
        <v>10689337</v>
      </c>
      <c r="I17" s="78">
        <v>0</v>
      </c>
    </row>
    <row r="18" spans="1:9" ht="25.5">
      <c r="A18" s="74" t="s">
        <v>129</v>
      </c>
      <c r="B18" s="74" t="s">
        <v>30</v>
      </c>
      <c r="C18" s="75" t="s">
        <v>133</v>
      </c>
      <c r="D18" s="76" t="s">
        <v>134</v>
      </c>
      <c r="E18" s="77" t="s">
        <v>38</v>
      </c>
      <c r="F18" s="78">
        <v>10689337</v>
      </c>
      <c r="G18" s="78">
        <v>0</v>
      </c>
      <c r="H18" s="78">
        <v>10689337</v>
      </c>
      <c r="I18" s="78">
        <v>0</v>
      </c>
    </row>
    <row r="19" spans="1:9" ht="63.75">
      <c r="A19" s="79" t="s">
        <v>129</v>
      </c>
      <c r="B19" s="79" t="s">
        <v>30</v>
      </c>
      <c r="C19" s="80" t="s">
        <v>135</v>
      </c>
      <c r="D19" s="81" t="s">
        <v>136</v>
      </c>
      <c r="E19" s="82" t="s">
        <v>41</v>
      </c>
      <c r="F19" s="83">
        <v>10689337</v>
      </c>
      <c r="G19" s="83">
        <v>0</v>
      </c>
      <c r="H19" s="83">
        <v>10689337</v>
      </c>
      <c r="I19" s="83">
        <v>0</v>
      </c>
    </row>
    <row r="20" spans="1:9" ht="38.25">
      <c r="A20" s="74" t="s">
        <v>45</v>
      </c>
      <c r="B20" s="74" t="s">
        <v>45</v>
      </c>
      <c r="C20" s="75" t="s">
        <v>45</v>
      </c>
      <c r="D20" s="76" t="s">
        <v>119</v>
      </c>
      <c r="E20" s="77" t="s">
        <v>44</v>
      </c>
      <c r="F20" s="78">
        <v>10689337</v>
      </c>
      <c r="G20" s="78">
        <v>10689337</v>
      </c>
      <c r="H20" s="78">
        <v>10689337</v>
      </c>
      <c r="I20" s="78">
        <v>0</v>
      </c>
    </row>
    <row r="21" spans="1:9" ht="15">
      <c r="A21" s="74" t="s">
        <v>45</v>
      </c>
      <c r="B21" s="74" t="s">
        <v>45</v>
      </c>
      <c r="C21" s="75" t="s">
        <v>45</v>
      </c>
      <c r="D21" s="76" t="s">
        <v>121</v>
      </c>
      <c r="E21" s="77" t="s">
        <v>47</v>
      </c>
      <c r="F21" s="78">
        <v>10689337</v>
      </c>
      <c r="G21" s="78">
        <v>10689337</v>
      </c>
      <c r="H21" s="78">
        <v>10689337</v>
      </c>
      <c r="I21" s="78">
        <v>0</v>
      </c>
    </row>
    <row r="24" spans="1:9" ht="15">
      <c r="A24" s="68"/>
      <c r="B24" s="68"/>
      <c r="C24" s="68"/>
      <c r="D24" s="84" t="s">
        <v>123</v>
      </c>
      <c r="E24" s="19" t="s">
        <v>124</v>
      </c>
      <c r="F24" s="19"/>
      <c r="G24" s="19"/>
      <c r="H24" s="85" t="s">
        <v>125</v>
      </c>
      <c r="I24" s="85"/>
    </row>
    <row r="25" spans="1:9" ht="15">
      <c r="A25" s="68"/>
      <c r="B25" s="68"/>
      <c r="C25" s="68"/>
      <c r="D25" s="86" t="s">
        <v>126</v>
      </c>
      <c r="E25" s="68"/>
      <c r="F25" s="68"/>
      <c r="G25" s="68"/>
      <c r="H25" s="68"/>
      <c r="I25" s="68"/>
    </row>
    <row r="26" spans="1:9" ht="15">
      <c r="A26" s="68"/>
      <c r="B26" s="68"/>
      <c r="C26" s="68"/>
      <c r="D26" s="69"/>
      <c r="E26" s="68"/>
      <c r="F26" s="68"/>
      <c r="G26" s="68"/>
      <c r="H26" s="68"/>
      <c r="I26" s="68"/>
    </row>
  </sheetData>
  <sheetProtection/>
  <mergeCells count="19">
    <mergeCell ref="E24:G24"/>
    <mergeCell ref="A14:C14"/>
    <mergeCell ref="E11:I11"/>
    <mergeCell ref="B11:D11"/>
    <mergeCell ref="E5:I5"/>
    <mergeCell ref="B5:D5"/>
    <mergeCell ref="B6:D6"/>
    <mergeCell ref="B7:D7"/>
    <mergeCell ref="E10:I10"/>
    <mergeCell ref="B10:D10"/>
    <mergeCell ref="E6:I6"/>
    <mergeCell ref="E7:I7"/>
    <mergeCell ref="E8:I8"/>
    <mergeCell ref="E9:I9"/>
    <mergeCell ref="E1:I1"/>
    <mergeCell ref="A2:I2"/>
    <mergeCell ref="A3:I3"/>
    <mergeCell ref="B8:D8"/>
    <mergeCell ref="B9:D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2.421875" style="67" customWidth="1"/>
    <col min="2" max="2" width="4.7109375" style="67" customWidth="1"/>
    <col min="3" max="3" width="5.7109375" style="67" customWidth="1"/>
    <col min="4" max="4" width="6.140625" style="67" customWidth="1"/>
    <col min="5" max="6" width="21.28125" style="67" customWidth="1"/>
    <col min="7" max="7" width="9.140625" style="67" customWidth="1"/>
    <col min="8" max="16384" width="9.140625" style="67" customWidth="1"/>
  </cols>
  <sheetData>
    <row r="1" spans="3:6" ht="54.75" customHeight="1">
      <c r="C1" s="66" t="s">
        <v>137</v>
      </c>
      <c r="D1" s="66"/>
      <c r="E1" s="66"/>
      <c r="F1" s="66"/>
    </row>
    <row r="2" spans="1:6" ht="36.75" customHeight="1">
      <c r="A2" s="65" t="s">
        <v>138</v>
      </c>
      <c r="B2" s="65"/>
      <c r="C2" s="65"/>
      <c r="D2" s="65"/>
      <c r="E2" s="65"/>
      <c r="F2" s="65"/>
    </row>
    <row r="3" spans="1:6" ht="15">
      <c r="A3" s="64" t="s">
        <v>139</v>
      </c>
      <c r="B3" s="64"/>
      <c r="C3" s="64"/>
      <c r="D3" s="64"/>
      <c r="E3" s="64"/>
      <c r="F3" s="64"/>
    </row>
    <row r="4" ht="15"/>
    <row r="5" spans="1:6" ht="15">
      <c r="A5" s="63" t="s">
        <v>140</v>
      </c>
      <c r="B5" s="62" t="s">
        <v>4</v>
      </c>
      <c r="C5" s="62"/>
      <c r="D5" s="62"/>
      <c r="E5" s="62"/>
      <c r="F5" s="62"/>
    </row>
    <row r="6" spans="1:6" ht="15">
      <c r="A6" s="63" t="s">
        <v>141</v>
      </c>
      <c r="B6" s="61" t="s">
        <v>142</v>
      </c>
      <c r="C6" s="61"/>
      <c r="D6" s="61"/>
      <c r="E6" s="61"/>
      <c r="F6" s="61"/>
    </row>
    <row r="7" spans="1:6" ht="15">
      <c r="A7" s="63" t="s">
        <v>10</v>
      </c>
      <c r="B7" s="61" t="s">
        <v>143</v>
      </c>
      <c r="C7" s="61"/>
      <c r="D7" s="61"/>
      <c r="E7" s="61"/>
      <c r="F7" s="61"/>
    </row>
    <row r="8" spans="1:6" ht="15">
      <c r="A8" s="63" t="s">
        <v>144</v>
      </c>
      <c r="B8" s="61" t="s">
        <v>145</v>
      </c>
      <c r="C8" s="61"/>
      <c r="D8" s="61"/>
      <c r="E8" s="61"/>
      <c r="F8" s="61"/>
    </row>
    <row r="9" spans="1:6" ht="15">
      <c r="A9" s="29" t="s">
        <v>146</v>
      </c>
      <c r="B9" s="60" t="s">
        <v>147</v>
      </c>
      <c r="C9" s="60"/>
      <c r="D9" s="60"/>
      <c r="E9" s="60"/>
      <c r="F9" s="60"/>
    </row>
    <row r="10" spans="1:6" ht="15.75" customHeight="1">
      <c r="A10" s="59" t="s">
        <v>148</v>
      </c>
      <c r="B10" s="58"/>
      <c r="C10" s="58"/>
      <c r="D10" s="58"/>
      <c r="E10" s="57"/>
      <c r="F10" s="56" t="s">
        <v>149</v>
      </c>
    </row>
    <row r="11" spans="1:6" ht="15.75" customHeight="1">
      <c r="A11" s="55" t="s">
        <v>150</v>
      </c>
      <c r="B11" s="54"/>
      <c r="C11" s="54"/>
      <c r="D11" s="54"/>
      <c r="E11" s="53"/>
      <c r="F11" s="52">
        <v>350521.4</v>
      </c>
    </row>
    <row r="12" spans="1:6" ht="15.75" customHeight="1">
      <c r="A12" s="51" t="s">
        <v>151</v>
      </c>
      <c r="B12" s="50"/>
      <c r="C12" s="50"/>
      <c r="D12" s="50"/>
      <c r="E12" s="49"/>
      <c r="F12" s="52">
        <f>F13+F20</f>
        <v>0</v>
      </c>
    </row>
    <row r="13" spans="1:6" ht="15.75" customHeight="1">
      <c r="A13" s="48" t="s">
        <v>152</v>
      </c>
      <c r="B13" s="50"/>
      <c r="C13" s="50"/>
      <c r="D13" s="50"/>
      <c r="E13" s="49"/>
      <c r="F13" s="52">
        <f>SUM(F15:F19)</f>
        <v>0</v>
      </c>
    </row>
    <row r="14" spans="1:6" ht="15.75" customHeight="1">
      <c r="A14" s="47" t="s">
        <v>153</v>
      </c>
      <c r="B14" s="46"/>
      <c r="C14" s="46"/>
      <c r="D14" s="46"/>
      <c r="E14" s="45"/>
      <c r="F14" s="52"/>
    </row>
    <row r="15" spans="1:6" ht="15.75" customHeight="1">
      <c r="A15" s="47" t="s">
        <v>154</v>
      </c>
      <c r="B15" s="46"/>
      <c r="C15" s="46"/>
      <c r="D15" s="46"/>
      <c r="E15" s="45"/>
      <c r="F15" s="44">
        <v>0</v>
      </c>
    </row>
    <row r="16" spans="1:6" ht="33.75" customHeight="1">
      <c r="A16" s="47" t="s">
        <v>155</v>
      </c>
      <c r="B16" s="46"/>
      <c r="C16" s="46"/>
      <c r="D16" s="46"/>
      <c r="E16" s="45"/>
      <c r="F16" s="44">
        <v>0</v>
      </c>
    </row>
    <row r="17" spans="1:6" ht="33" customHeight="1">
      <c r="A17" s="47" t="s">
        <v>156</v>
      </c>
      <c r="B17" s="46"/>
      <c r="C17" s="46"/>
      <c r="D17" s="46"/>
      <c r="E17" s="45"/>
      <c r="F17" s="44">
        <v>0</v>
      </c>
    </row>
    <row r="18" spans="1:6" ht="15">
      <c r="A18" s="47" t="s">
        <v>157</v>
      </c>
      <c r="B18" s="46"/>
      <c r="C18" s="46"/>
      <c r="D18" s="46"/>
      <c r="E18" s="45"/>
      <c r="F18" s="44">
        <v>0</v>
      </c>
    </row>
    <row r="19" spans="1:6" ht="31.5" customHeight="1">
      <c r="A19" s="47" t="s">
        <v>158</v>
      </c>
      <c r="B19" s="46"/>
      <c r="C19" s="46"/>
      <c r="D19" s="46"/>
      <c r="E19" s="45"/>
      <c r="F19" s="44">
        <v>0</v>
      </c>
    </row>
    <row r="20" spans="1:6" ht="15">
      <c r="A20" s="48" t="s">
        <v>159</v>
      </c>
      <c r="B20" s="50"/>
      <c r="C20" s="50"/>
      <c r="D20" s="50"/>
      <c r="E20" s="49"/>
      <c r="F20" s="52">
        <v>0</v>
      </c>
    </row>
    <row r="21" spans="1:6" ht="15.75" customHeight="1">
      <c r="A21" s="51" t="s">
        <v>160</v>
      </c>
      <c r="B21" s="50"/>
      <c r="C21" s="50"/>
      <c r="D21" s="50"/>
      <c r="E21" s="49"/>
      <c r="F21" s="52">
        <f>F22+F23</f>
        <v>1344382.5</v>
      </c>
    </row>
    <row r="22" spans="1:6" ht="15.75" customHeight="1">
      <c r="A22" s="51" t="s">
        <v>161</v>
      </c>
      <c r="B22" s="50"/>
      <c r="C22" s="50"/>
      <c r="D22" s="50"/>
      <c r="E22" s="49"/>
      <c r="F22" s="52">
        <v>1296747.5</v>
      </c>
    </row>
    <row r="23" spans="1:6" ht="15.75" customHeight="1">
      <c r="A23" s="51" t="s">
        <v>162</v>
      </c>
      <c r="B23" s="50"/>
      <c r="C23" s="50"/>
      <c r="D23" s="50"/>
      <c r="E23" s="49"/>
      <c r="F23" s="52">
        <v>47635</v>
      </c>
    </row>
    <row r="24" spans="1:6" ht="15.75" customHeight="1">
      <c r="A24" s="51" t="s">
        <v>163</v>
      </c>
      <c r="B24" s="50"/>
      <c r="C24" s="50"/>
      <c r="D24" s="50"/>
      <c r="E24" s="49"/>
      <c r="F24" s="52">
        <f>F11+F12-F21</f>
        <v>-993861.1</v>
      </c>
    </row>
    <row r="25" spans="1:6" ht="15.75" customHeight="1">
      <c r="A25" s="51" t="s">
        <v>164</v>
      </c>
      <c r="B25" s="50"/>
      <c r="C25" s="50"/>
      <c r="D25" s="50"/>
      <c r="E25" s="49"/>
      <c r="F25" s="52">
        <v>0</v>
      </c>
    </row>
    <row r="26" spans="1:6" ht="15">
      <c r="A26" s="43" t="s">
        <v>165</v>
      </c>
      <c r="B26" s="43"/>
      <c r="C26" s="43"/>
      <c r="D26" s="43"/>
      <c r="E26" s="43"/>
      <c r="F26" s="43"/>
    </row>
    <row r="27" spans="1:6" ht="63" customHeight="1">
      <c r="A27" s="42" t="s">
        <v>17</v>
      </c>
      <c r="B27" s="41" t="s">
        <v>166</v>
      </c>
      <c r="C27" s="41" t="s">
        <v>167</v>
      </c>
      <c r="D27" s="41" t="s">
        <v>168</v>
      </c>
      <c r="E27" s="40" t="s">
        <v>169</v>
      </c>
      <c r="F27" s="40" t="s">
        <v>170</v>
      </c>
    </row>
    <row r="28" spans="1:6" s="37" customFormat="1" ht="14.25">
      <c r="A28" s="39" t="s">
        <v>121</v>
      </c>
      <c r="B28" s="38" t="s">
        <v>45</v>
      </c>
      <c r="C28" s="38" t="s">
        <v>45</v>
      </c>
      <c r="D28" s="38" t="s">
        <v>45</v>
      </c>
      <c r="E28" s="52">
        <v>1296747.5</v>
      </c>
      <c r="F28" s="52">
        <v>20889799.7</v>
      </c>
    </row>
    <row r="29" spans="1:6" s="37" customFormat="1" ht="14.25">
      <c r="A29" s="39" t="s">
        <v>119</v>
      </c>
      <c r="B29" s="38" t="s">
        <v>45</v>
      </c>
      <c r="C29" s="38" t="s">
        <v>45</v>
      </c>
      <c r="D29" s="38" t="s">
        <v>45</v>
      </c>
      <c r="E29" s="52">
        <v>1296747.5</v>
      </c>
      <c r="F29" s="52">
        <v>20889799.7</v>
      </c>
    </row>
    <row r="30" spans="1:6" s="37" customFormat="1" ht="14.25">
      <c r="A30" s="39" t="s">
        <v>61</v>
      </c>
      <c r="B30" s="38" t="s">
        <v>59</v>
      </c>
      <c r="C30" s="38" t="s">
        <v>45</v>
      </c>
      <c r="D30" s="38" t="s">
        <v>45</v>
      </c>
      <c r="E30" s="52">
        <v>1113485.1</v>
      </c>
      <c r="F30" s="52">
        <v>1797821.6</v>
      </c>
    </row>
    <row r="31" spans="1:6" s="37" customFormat="1" ht="14.25">
      <c r="A31" s="39" t="s">
        <v>63</v>
      </c>
      <c r="B31" s="38" t="s">
        <v>59</v>
      </c>
      <c r="C31" s="38" t="s">
        <v>26</v>
      </c>
      <c r="D31" s="38" t="s">
        <v>45</v>
      </c>
      <c r="E31" s="52">
        <v>705666.9</v>
      </c>
      <c r="F31" s="52">
        <v>625091</v>
      </c>
    </row>
    <row r="32" spans="1:6" ht="15">
      <c r="A32" s="36" t="s">
        <v>65</v>
      </c>
      <c r="B32" s="35" t="s">
        <v>59</v>
      </c>
      <c r="C32" s="35" t="s">
        <v>30</v>
      </c>
      <c r="D32" s="35" t="s">
        <v>27</v>
      </c>
      <c r="E32" s="44">
        <v>654098.1</v>
      </c>
      <c r="F32" s="44">
        <v>540039.4</v>
      </c>
    </row>
    <row r="33" spans="1:6" ht="15">
      <c r="A33" s="36" t="s">
        <v>171</v>
      </c>
      <c r="B33" s="35" t="s">
        <v>59</v>
      </c>
      <c r="C33" s="35" t="s">
        <v>58</v>
      </c>
      <c r="D33" s="35" t="s">
        <v>27</v>
      </c>
      <c r="E33" s="44">
        <v>51568.8</v>
      </c>
      <c r="F33" s="44">
        <v>85051.7</v>
      </c>
    </row>
    <row r="34" spans="1:6" s="37" customFormat="1" ht="14.25">
      <c r="A34" s="39" t="s">
        <v>67</v>
      </c>
      <c r="B34" s="38" t="s">
        <v>59</v>
      </c>
      <c r="C34" s="38" t="s">
        <v>48</v>
      </c>
      <c r="D34" s="38" t="s">
        <v>45</v>
      </c>
      <c r="E34" s="52">
        <v>8468.3</v>
      </c>
      <c r="F34" s="52">
        <v>11643.2</v>
      </c>
    </row>
    <row r="35" spans="1:6" ht="15">
      <c r="A35" s="36" t="s">
        <v>69</v>
      </c>
      <c r="B35" s="35" t="s">
        <v>59</v>
      </c>
      <c r="C35" s="35" t="s">
        <v>51</v>
      </c>
      <c r="D35" s="35" t="s">
        <v>27</v>
      </c>
      <c r="E35" s="44">
        <v>0</v>
      </c>
      <c r="F35" s="44">
        <v>10693.3</v>
      </c>
    </row>
    <row r="36" spans="1:6" ht="38.25">
      <c r="A36" s="36" t="s">
        <v>78</v>
      </c>
      <c r="B36" s="35" t="s">
        <v>59</v>
      </c>
      <c r="C36" s="35" t="s">
        <v>77</v>
      </c>
      <c r="D36" s="35" t="s">
        <v>27</v>
      </c>
      <c r="E36" s="44">
        <v>8468.3</v>
      </c>
      <c r="F36" s="44">
        <v>949.9</v>
      </c>
    </row>
    <row r="37" spans="1:6" s="37" customFormat="1" ht="14.25">
      <c r="A37" s="39" t="s">
        <v>80</v>
      </c>
      <c r="B37" s="38" t="s">
        <v>59</v>
      </c>
      <c r="C37" s="38" t="s">
        <v>79</v>
      </c>
      <c r="D37" s="38" t="s">
        <v>45</v>
      </c>
      <c r="E37" s="52">
        <v>13497</v>
      </c>
      <c r="F37" s="52">
        <v>12405</v>
      </c>
    </row>
    <row r="38" spans="1:6" s="37" customFormat="1" ht="14.25">
      <c r="A38" s="39" t="s">
        <v>82</v>
      </c>
      <c r="B38" s="38" t="s">
        <v>59</v>
      </c>
      <c r="C38" s="38" t="s">
        <v>81</v>
      </c>
      <c r="D38" s="38" t="s">
        <v>45</v>
      </c>
      <c r="E38" s="52">
        <v>13497</v>
      </c>
      <c r="F38" s="52">
        <v>12405</v>
      </c>
    </row>
    <row r="39" spans="1:6" ht="15">
      <c r="A39" s="36" t="s">
        <v>83</v>
      </c>
      <c r="B39" s="35" t="s">
        <v>59</v>
      </c>
      <c r="C39" s="35" t="s">
        <v>81</v>
      </c>
      <c r="D39" s="35" t="s">
        <v>33</v>
      </c>
      <c r="E39" s="44">
        <v>12405</v>
      </c>
      <c r="F39" s="44">
        <v>12405</v>
      </c>
    </row>
    <row r="40" spans="1:6" s="37" customFormat="1" ht="25.5">
      <c r="A40" s="39" t="s">
        <v>172</v>
      </c>
      <c r="B40" s="38" t="s">
        <v>59</v>
      </c>
      <c r="C40" s="38" t="s">
        <v>81</v>
      </c>
      <c r="D40" s="38" t="s">
        <v>110</v>
      </c>
      <c r="E40" s="52">
        <v>1092</v>
      </c>
      <c r="F40" s="52">
        <v>0</v>
      </c>
    </row>
    <row r="41" spans="1:6" ht="15">
      <c r="A41" s="36" t="s">
        <v>173</v>
      </c>
      <c r="B41" s="35" t="s">
        <v>59</v>
      </c>
      <c r="C41" s="35" t="s">
        <v>81</v>
      </c>
      <c r="D41" s="35" t="s">
        <v>116</v>
      </c>
      <c r="E41" s="44">
        <v>1092</v>
      </c>
      <c r="F41" s="44">
        <v>0</v>
      </c>
    </row>
    <row r="42" spans="1:6" s="37" customFormat="1" ht="25.5">
      <c r="A42" s="39" t="s">
        <v>86</v>
      </c>
      <c r="B42" s="38" t="s">
        <v>59</v>
      </c>
      <c r="C42" s="38" t="s">
        <v>85</v>
      </c>
      <c r="D42" s="38" t="s">
        <v>45</v>
      </c>
      <c r="E42" s="52">
        <v>258445.1</v>
      </c>
      <c r="F42" s="52">
        <v>652330.7</v>
      </c>
    </row>
    <row r="43" spans="1:6" s="37" customFormat="1" ht="14.25">
      <c r="A43" s="39" t="s">
        <v>88</v>
      </c>
      <c r="B43" s="38" t="s">
        <v>59</v>
      </c>
      <c r="C43" s="38" t="s">
        <v>87</v>
      </c>
      <c r="D43" s="38" t="s">
        <v>45</v>
      </c>
      <c r="E43" s="52">
        <v>258445.1</v>
      </c>
      <c r="F43" s="52">
        <v>652330.7</v>
      </c>
    </row>
    <row r="44" spans="1:6" s="37" customFormat="1" ht="14.25">
      <c r="A44" s="39" t="s">
        <v>89</v>
      </c>
      <c r="B44" s="38" t="s">
        <v>59</v>
      </c>
      <c r="C44" s="38" t="s">
        <v>87</v>
      </c>
      <c r="D44" s="38" t="s">
        <v>33</v>
      </c>
      <c r="E44" s="52">
        <v>25477.4</v>
      </c>
      <c r="F44" s="52">
        <v>337900.6</v>
      </c>
    </row>
    <row r="45" spans="1:6" ht="15">
      <c r="A45" s="36" t="s">
        <v>92</v>
      </c>
      <c r="B45" s="35" t="s">
        <v>59</v>
      </c>
      <c r="C45" s="35" t="s">
        <v>87</v>
      </c>
      <c r="D45" s="35" t="s">
        <v>91</v>
      </c>
      <c r="E45" s="44">
        <v>5213.6</v>
      </c>
      <c r="F45" s="44">
        <v>317636.8</v>
      </c>
    </row>
    <row r="46" spans="1:6" ht="15">
      <c r="A46" s="36" t="s">
        <v>174</v>
      </c>
      <c r="B46" s="35" t="s">
        <v>59</v>
      </c>
      <c r="C46" s="35" t="s">
        <v>87</v>
      </c>
      <c r="D46" s="35" t="s">
        <v>39</v>
      </c>
      <c r="E46" s="44">
        <v>1650</v>
      </c>
      <c r="F46" s="44">
        <v>1650</v>
      </c>
    </row>
    <row r="47" spans="1:6" ht="15">
      <c r="A47" s="36" t="s">
        <v>175</v>
      </c>
      <c r="B47" s="35" t="s">
        <v>59</v>
      </c>
      <c r="C47" s="35" t="s">
        <v>87</v>
      </c>
      <c r="D47" s="35" t="s">
        <v>55</v>
      </c>
      <c r="E47" s="44">
        <v>195644.9</v>
      </c>
      <c r="F47" s="44">
        <v>230170.5</v>
      </c>
    </row>
    <row r="48" spans="1:6" ht="15">
      <c r="A48" s="36" t="s">
        <v>176</v>
      </c>
      <c r="B48" s="35" t="s">
        <v>59</v>
      </c>
      <c r="C48" s="35" t="s">
        <v>87</v>
      </c>
      <c r="D48" s="35" t="s">
        <v>133</v>
      </c>
      <c r="E48" s="44">
        <v>0</v>
      </c>
      <c r="F48" s="44">
        <v>44772</v>
      </c>
    </row>
    <row r="49" spans="1:6" ht="15">
      <c r="A49" s="36" t="s">
        <v>95</v>
      </c>
      <c r="B49" s="35" t="s">
        <v>59</v>
      </c>
      <c r="C49" s="35" t="s">
        <v>87</v>
      </c>
      <c r="D49" s="35" t="s">
        <v>94</v>
      </c>
      <c r="E49" s="44">
        <v>37322.8</v>
      </c>
      <c r="F49" s="44">
        <v>39487.6</v>
      </c>
    </row>
    <row r="50" spans="1:6" s="37" customFormat="1" ht="14.25">
      <c r="A50" s="39" t="s">
        <v>98</v>
      </c>
      <c r="B50" s="38" t="s">
        <v>59</v>
      </c>
      <c r="C50" s="38" t="s">
        <v>97</v>
      </c>
      <c r="D50" s="38" t="s">
        <v>45</v>
      </c>
      <c r="E50" s="52">
        <v>127407.8</v>
      </c>
      <c r="F50" s="52">
        <v>496351.7</v>
      </c>
    </row>
    <row r="51" spans="1:6" s="37" customFormat="1" ht="25.5">
      <c r="A51" s="39" t="s">
        <v>101</v>
      </c>
      <c r="B51" s="38" t="s">
        <v>59</v>
      </c>
      <c r="C51" s="38" t="s">
        <v>100</v>
      </c>
      <c r="D51" s="38" t="s">
        <v>45</v>
      </c>
      <c r="E51" s="52">
        <v>11680.8</v>
      </c>
      <c r="F51" s="52">
        <v>16961.3</v>
      </c>
    </row>
    <row r="52" spans="1:6" ht="15">
      <c r="A52" s="36" t="s">
        <v>102</v>
      </c>
      <c r="B52" s="35" t="s">
        <v>59</v>
      </c>
      <c r="C52" s="35" t="s">
        <v>100</v>
      </c>
      <c r="D52" s="35" t="s">
        <v>33</v>
      </c>
      <c r="E52" s="44">
        <v>24</v>
      </c>
      <c r="F52" s="44">
        <v>5304.5</v>
      </c>
    </row>
    <row r="53" spans="1:6" ht="15">
      <c r="A53" s="36" t="s">
        <v>177</v>
      </c>
      <c r="B53" s="35" t="s">
        <v>59</v>
      </c>
      <c r="C53" s="35" t="s">
        <v>100</v>
      </c>
      <c r="D53" s="35" t="s">
        <v>55</v>
      </c>
      <c r="E53" s="44">
        <v>11656.8</v>
      </c>
      <c r="F53" s="44">
        <v>11656.8</v>
      </c>
    </row>
    <row r="54" spans="1:6" s="37" customFormat="1" ht="14.25">
      <c r="A54" s="39" t="s">
        <v>178</v>
      </c>
      <c r="B54" s="38" t="s">
        <v>59</v>
      </c>
      <c r="C54" s="38" t="s">
        <v>179</v>
      </c>
      <c r="D54" s="38" t="s">
        <v>45</v>
      </c>
      <c r="E54" s="52">
        <v>115727</v>
      </c>
      <c r="F54" s="52">
        <v>479390.4</v>
      </c>
    </row>
    <row r="55" spans="1:6" ht="15">
      <c r="A55" s="36" t="s">
        <v>178</v>
      </c>
      <c r="B55" s="35" t="s">
        <v>59</v>
      </c>
      <c r="C55" s="35" t="s">
        <v>179</v>
      </c>
      <c r="D55" s="35" t="s">
        <v>116</v>
      </c>
      <c r="E55" s="44">
        <v>115727</v>
      </c>
      <c r="F55" s="44">
        <v>479390.4</v>
      </c>
    </row>
    <row r="56" spans="1:6" s="37" customFormat="1" ht="14.25">
      <c r="A56" s="39" t="s">
        <v>105</v>
      </c>
      <c r="B56" s="38" t="s">
        <v>104</v>
      </c>
      <c r="C56" s="38" t="s">
        <v>45</v>
      </c>
      <c r="D56" s="38" t="s">
        <v>45</v>
      </c>
      <c r="E56" s="52">
        <v>0</v>
      </c>
      <c r="F56" s="52">
        <v>18627905.4</v>
      </c>
    </row>
    <row r="57" spans="1:6" s="37" customFormat="1" ht="14.25">
      <c r="A57" s="39" t="s">
        <v>107</v>
      </c>
      <c r="B57" s="38" t="s">
        <v>104</v>
      </c>
      <c r="C57" s="38" t="s">
        <v>85</v>
      </c>
      <c r="D57" s="38" t="s">
        <v>45</v>
      </c>
      <c r="E57" s="52">
        <v>0</v>
      </c>
      <c r="F57" s="52">
        <v>18627905.4</v>
      </c>
    </row>
    <row r="58" spans="1:6" s="37" customFormat="1" ht="14.25">
      <c r="A58" s="39" t="s">
        <v>180</v>
      </c>
      <c r="B58" s="38" t="s">
        <v>104</v>
      </c>
      <c r="C58" s="38" t="s">
        <v>87</v>
      </c>
      <c r="D58" s="38" t="s">
        <v>45</v>
      </c>
      <c r="E58" s="52">
        <v>0</v>
      </c>
      <c r="F58" s="52">
        <v>19191.4</v>
      </c>
    </row>
    <row r="59" spans="1:6" ht="15">
      <c r="A59" s="36" t="s">
        <v>181</v>
      </c>
      <c r="B59" s="35" t="s">
        <v>104</v>
      </c>
      <c r="C59" s="35" t="s">
        <v>87</v>
      </c>
      <c r="D59" s="35" t="s">
        <v>55</v>
      </c>
      <c r="E59" s="44">
        <v>0</v>
      </c>
      <c r="F59" s="44">
        <v>19191.4</v>
      </c>
    </row>
    <row r="60" spans="1:6" ht="15">
      <c r="A60" s="36" t="s">
        <v>182</v>
      </c>
      <c r="B60" s="35" t="s">
        <v>104</v>
      </c>
      <c r="C60" s="35" t="s">
        <v>183</v>
      </c>
      <c r="D60" s="35" t="s">
        <v>27</v>
      </c>
      <c r="E60" s="44">
        <v>0</v>
      </c>
      <c r="F60" s="44">
        <v>4404370.4</v>
      </c>
    </row>
    <row r="61" spans="1:6" s="37" customFormat="1" ht="14.25">
      <c r="A61" s="39" t="s">
        <v>82</v>
      </c>
      <c r="B61" s="38" t="s">
        <v>104</v>
      </c>
      <c r="C61" s="38" t="s">
        <v>109</v>
      </c>
      <c r="D61" s="38" t="s">
        <v>45</v>
      </c>
      <c r="E61" s="52">
        <v>0</v>
      </c>
      <c r="F61" s="52">
        <v>14166737.4</v>
      </c>
    </row>
    <row r="62" spans="1:6" ht="15">
      <c r="A62" s="36" t="s">
        <v>83</v>
      </c>
      <c r="B62" s="35" t="s">
        <v>104</v>
      </c>
      <c r="C62" s="35" t="s">
        <v>109</v>
      </c>
      <c r="D62" s="35" t="s">
        <v>33</v>
      </c>
      <c r="E62" s="44">
        <v>0</v>
      </c>
      <c r="F62" s="44">
        <v>9726029.8</v>
      </c>
    </row>
    <row r="63" spans="1:6" s="37" customFormat="1" ht="14.25">
      <c r="A63" s="39" t="s">
        <v>111</v>
      </c>
      <c r="B63" s="38" t="s">
        <v>104</v>
      </c>
      <c r="C63" s="38" t="s">
        <v>109</v>
      </c>
      <c r="D63" s="38" t="s">
        <v>110</v>
      </c>
      <c r="E63" s="52">
        <v>0</v>
      </c>
      <c r="F63" s="52">
        <v>4440707.5</v>
      </c>
    </row>
    <row r="64" spans="1:6" ht="15">
      <c r="A64" s="36" t="s">
        <v>184</v>
      </c>
      <c r="B64" s="35" t="s">
        <v>104</v>
      </c>
      <c r="C64" s="35" t="s">
        <v>109</v>
      </c>
      <c r="D64" s="35" t="s">
        <v>185</v>
      </c>
      <c r="E64" s="44">
        <v>0</v>
      </c>
      <c r="F64" s="44">
        <v>212890.1</v>
      </c>
    </row>
    <row r="65" spans="1:6" ht="38.25">
      <c r="A65" s="36" t="s">
        <v>186</v>
      </c>
      <c r="B65" s="35" t="s">
        <v>104</v>
      </c>
      <c r="C65" s="35" t="s">
        <v>109</v>
      </c>
      <c r="D65" s="35" t="s">
        <v>187</v>
      </c>
      <c r="E65" s="44">
        <v>0</v>
      </c>
      <c r="F65" s="44">
        <v>2880835</v>
      </c>
    </row>
    <row r="66" spans="1:6" ht="25.5">
      <c r="A66" s="36" t="s">
        <v>188</v>
      </c>
      <c r="B66" s="35" t="s">
        <v>104</v>
      </c>
      <c r="C66" s="35" t="s">
        <v>109</v>
      </c>
      <c r="D66" s="35" t="s">
        <v>189</v>
      </c>
      <c r="E66" s="44">
        <v>0</v>
      </c>
      <c r="F66" s="44">
        <v>30237.8</v>
      </c>
    </row>
    <row r="67" spans="1:6" ht="15">
      <c r="A67" s="36" t="s">
        <v>117</v>
      </c>
      <c r="B67" s="35" t="s">
        <v>104</v>
      </c>
      <c r="C67" s="35" t="s">
        <v>109</v>
      </c>
      <c r="D67" s="35" t="s">
        <v>116</v>
      </c>
      <c r="E67" s="44">
        <v>0</v>
      </c>
      <c r="F67" s="44">
        <v>712605.7</v>
      </c>
    </row>
    <row r="68" spans="1:6" s="37" customFormat="1" ht="25.5">
      <c r="A68" s="39" t="s">
        <v>190</v>
      </c>
      <c r="B68" s="38" t="s">
        <v>104</v>
      </c>
      <c r="C68" s="38" t="s">
        <v>191</v>
      </c>
      <c r="D68" s="38" t="s">
        <v>45</v>
      </c>
      <c r="E68" s="52">
        <v>0</v>
      </c>
      <c r="F68" s="52">
        <v>37606.2</v>
      </c>
    </row>
    <row r="69" spans="1:6" ht="15">
      <c r="A69" s="36" t="s">
        <v>192</v>
      </c>
      <c r="B69" s="35" t="s">
        <v>104</v>
      </c>
      <c r="C69" s="35" t="s">
        <v>191</v>
      </c>
      <c r="D69" s="35" t="s">
        <v>133</v>
      </c>
      <c r="E69" s="44">
        <v>0</v>
      </c>
      <c r="F69" s="44">
        <v>36141.5</v>
      </c>
    </row>
    <row r="70" spans="1:6" s="37" customFormat="1" ht="14.25">
      <c r="A70" s="39" t="s">
        <v>193</v>
      </c>
      <c r="B70" s="38" t="s">
        <v>194</v>
      </c>
      <c r="C70" s="38" t="s">
        <v>45</v>
      </c>
      <c r="D70" s="38" t="s">
        <v>45</v>
      </c>
      <c r="E70" s="52">
        <v>0</v>
      </c>
      <c r="F70" s="52">
        <v>0</v>
      </c>
    </row>
    <row r="71" spans="1:6" s="37" customFormat="1" ht="14.25">
      <c r="A71" s="39" t="s">
        <v>195</v>
      </c>
      <c r="B71" s="38" t="s">
        <v>194</v>
      </c>
      <c r="C71" s="38" t="s">
        <v>26</v>
      </c>
      <c r="D71" s="38" t="s">
        <v>45</v>
      </c>
      <c r="E71" s="52">
        <v>0</v>
      </c>
      <c r="F71" s="52">
        <v>0</v>
      </c>
    </row>
    <row r="72" spans="1:6" s="37" customFormat="1" ht="14.25">
      <c r="A72" s="39" t="s">
        <v>196</v>
      </c>
      <c r="B72" s="38" t="s">
        <v>194</v>
      </c>
      <c r="C72" s="38" t="s">
        <v>30</v>
      </c>
      <c r="D72" s="38" t="s">
        <v>45</v>
      </c>
      <c r="E72" s="52">
        <v>0</v>
      </c>
      <c r="F72" s="52">
        <v>0</v>
      </c>
    </row>
    <row r="73" spans="1:6" ht="15">
      <c r="A73" s="36" t="s">
        <v>197</v>
      </c>
      <c r="B73" s="35" t="s">
        <v>194</v>
      </c>
      <c r="C73" s="35" t="s">
        <v>30</v>
      </c>
      <c r="D73" s="35" t="s">
        <v>55</v>
      </c>
      <c r="E73" s="44">
        <v>0</v>
      </c>
      <c r="F73" s="44">
        <v>0</v>
      </c>
    </row>
    <row r="74" spans="1:6" s="37" customFormat="1" ht="14.25">
      <c r="A74" s="39" t="s">
        <v>198</v>
      </c>
      <c r="B74" s="38" t="s">
        <v>199</v>
      </c>
      <c r="C74" s="38" t="s">
        <v>45</v>
      </c>
      <c r="D74" s="38" t="s">
        <v>45</v>
      </c>
      <c r="E74" s="52">
        <v>183262.4</v>
      </c>
      <c r="F74" s="52">
        <v>464072.7</v>
      </c>
    </row>
    <row r="75" spans="1:6" s="37" customFormat="1" ht="14.25">
      <c r="A75" s="39" t="s">
        <v>200</v>
      </c>
      <c r="B75" s="38" t="s">
        <v>199</v>
      </c>
      <c r="C75" s="38" t="s">
        <v>48</v>
      </c>
      <c r="D75" s="38" t="s">
        <v>45</v>
      </c>
      <c r="E75" s="52">
        <v>183262.4</v>
      </c>
      <c r="F75" s="52">
        <v>464072.7</v>
      </c>
    </row>
    <row r="76" spans="1:6" s="37" customFormat="1" ht="14.25">
      <c r="A76" s="39" t="s">
        <v>201</v>
      </c>
      <c r="B76" s="38" t="s">
        <v>199</v>
      </c>
      <c r="C76" s="38" t="s">
        <v>51</v>
      </c>
      <c r="D76" s="38" t="s">
        <v>45</v>
      </c>
      <c r="E76" s="52">
        <v>183262.4</v>
      </c>
      <c r="F76" s="52">
        <v>464072.7</v>
      </c>
    </row>
    <row r="77" spans="1:6" s="37" customFormat="1" ht="14.25">
      <c r="A77" s="39" t="s">
        <v>200</v>
      </c>
      <c r="B77" s="38" t="s">
        <v>199</v>
      </c>
      <c r="C77" s="38" t="s">
        <v>51</v>
      </c>
      <c r="D77" s="38" t="s">
        <v>33</v>
      </c>
      <c r="E77" s="52">
        <v>183262.4</v>
      </c>
      <c r="F77" s="52">
        <v>464072.7</v>
      </c>
    </row>
    <row r="78" spans="1:6" ht="15">
      <c r="A78" s="36" t="s">
        <v>202</v>
      </c>
      <c r="B78" s="35" t="s">
        <v>199</v>
      </c>
      <c r="C78" s="35" t="s">
        <v>51</v>
      </c>
      <c r="D78" s="35" t="s">
        <v>203</v>
      </c>
      <c r="E78" s="44">
        <v>182062.4</v>
      </c>
      <c r="F78" s="44">
        <v>463482.6</v>
      </c>
    </row>
    <row r="79" spans="1:6" ht="25.5">
      <c r="A79" s="36" t="s">
        <v>114</v>
      </c>
      <c r="B79" s="35" t="s">
        <v>104</v>
      </c>
      <c r="C79" s="35" t="s">
        <v>109</v>
      </c>
      <c r="D79" s="35" t="s">
        <v>113</v>
      </c>
      <c r="E79" s="44">
        <v>0</v>
      </c>
      <c r="F79" s="44">
        <v>603345.4</v>
      </c>
    </row>
    <row r="80" spans="1:6" ht="15">
      <c r="A80" s="36" t="s">
        <v>204</v>
      </c>
      <c r="B80" s="35" t="s">
        <v>59</v>
      </c>
      <c r="C80" s="35" t="s">
        <v>87</v>
      </c>
      <c r="D80" s="35" t="s">
        <v>205</v>
      </c>
      <c r="E80" s="44">
        <v>18613.8</v>
      </c>
      <c r="F80" s="44">
        <v>18613.8</v>
      </c>
    </row>
    <row r="81" spans="1:6" ht="25.5">
      <c r="A81" s="36" t="s">
        <v>206</v>
      </c>
      <c r="B81" s="35" t="s">
        <v>104</v>
      </c>
      <c r="C81" s="35" t="s">
        <v>191</v>
      </c>
      <c r="D81" s="35" t="s">
        <v>110</v>
      </c>
      <c r="E81" s="44">
        <v>0</v>
      </c>
      <c r="F81" s="44">
        <v>1464.7</v>
      </c>
    </row>
    <row r="82" spans="1:6" ht="25.5">
      <c r="A82" s="36" t="s">
        <v>207</v>
      </c>
      <c r="B82" s="35" t="s">
        <v>199</v>
      </c>
      <c r="C82" s="35" t="s">
        <v>51</v>
      </c>
      <c r="D82" s="35" t="s">
        <v>208</v>
      </c>
      <c r="E82" s="44">
        <v>1200</v>
      </c>
      <c r="F82" s="44">
        <v>590.1</v>
      </c>
    </row>
    <row r="83" spans="1:6" ht="15">
      <c r="A83" s="36" t="s">
        <v>209</v>
      </c>
      <c r="B83" s="35" t="s">
        <v>104</v>
      </c>
      <c r="C83" s="35" t="s">
        <v>109</v>
      </c>
      <c r="D83" s="35" t="s">
        <v>210</v>
      </c>
      <c r="E83" s="44">
        <v>0</v>
      </c>
      <c r="F83" s="44">
        <v>793.5</v>
      </c>
    </row>
    <row r="84" ht="15">
      <c r="E84" s="34"/>
    </row>
    <row r="86" spans="1:6" ht="15">
      <c r="A86" s="67" t="s">
        <v>211</v>
      </c>
      <c r="E86" s="33" t="s">
        <v>212</v>
      </c>
      <c r="F86" s="33"/>
    </row>
    <row r="88" spans="1:6" ht="15">
      <c r="A88" s="67" t="s">
        <v>213</v>
      </c>
      <c r="E88" s="32" t="s">
        <v>214</v>
      </c>
      <c r="F88" s="32"/>
    </row>
  </sheetData>
  <sheetProtection/>
  <mergeCells count="27">
    <mergeCell ref="A26:F26"/>
    <mergeCell ref="E86:F86"/>
    <mergeCell ref="E88:F8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B8:F8"/>
    <mergeCell ref="B9:F9"/>
    <mergeCell ref="A10:E10"/>
    <mergeCell ref="A11:E11"/>
    <mergeCell ref="A12:E12"/>
    <mergeCell ref="A13:E13"/>
    <mergeCell ref="C1:F1"/>
    <mergeCell ref="A2:F2"/>
    <mergeCell ref="A3:F3"/>
    <mergeCell ref="B5:F5"/>
    <mergeCell ref="B6:F6"/>
    <mergeCell ref="B7:F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27"/>
    </sheetView>
  </sheetViews>
  <sheetFormatPr defaultColWidth="9.140625" defaultRowHeight="15"/>
  <cols>
    <col min="4" max="4" width="12.57421875" style="0" customWidth="1"/>
    <col min="6" max="6" width="14.421875" style="0" customWidth="1"/>
    <col min="7" max="7" width="15.57421875" style="0" customWidth="1"/>
    <col min="8" max="8" width="14.421875" style="0" customWidth="1"/>
    <col min="9" max="9" width="16.28125" style="0" customWidth="1"/>
  </cols>
  <sheetData>
    <row r="1" spans="1:9" ht="15">
      <c r="A1" s="125"/>
      <c r="B1" s="125"/>
      <c r="C1" s="125"/>
      <c r="D1" s="125"/>
      <c r="E1" s="26" t="s">
        <v>0</v>
      </c>
      <c r="F1" s="26"/>
      <c r="G1" s="26"/>
      <c r="H1" s="26"/>
      <c r="I1" s="26"/>
    </row>
    <row r="2" spans="1:9" ht="1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 ht="15">
      <c r="A4" s="126"/>
      <c r="B4" s="126"/>
      <c r="C4" s="126"/>
      <c r="D4" s="126"/>
      <c r="E4" s="126"/>
      <c r="F4" s="126"/>
      <c r="G4" s="125"/>
      <c r="H4" s="125"/>
      <c r="I4" s="125"/>
    </row>
    <row r="5" spans="1:9" ht="15">
      <c r="A5" s="142"/>
      <c r="B5" s="24" t="s">
        <v>3</v>
      </c>
      <c r="C5" s="24"/>
      <c r="D5" s="24"/>
      <c r="E5" s="25" t="s">
        <v>4</v>
      </c>
      <c r="F5" s="25"/>
      <c r="G5" s="25"/>
      <c r="H5" s="25"/>
      <c r="I5" s="25"/>
    </row>
    <row r="6" spans="1:9" ht="15">
      <c r="A6" s="142" t="s">
        <v>5</v>
      </c>
      <c r="B6" s="24" t="s">
        <v>215</v>
      </c>
      <c r="C6" s="24"/>
      <c r="D6" s="24"/>
      <c r="E6" s="23"/>
      <c r="F6" s="23"/>
      <c r="G6" s="23"/>
      <c r="H6" s="23"/>
      <c r="I6" s="23"/>
    </row>
    <row r="7" spans="1:9" ht="15">
      <c r="A7" s="142"/>
      <c r="B7" s="24" t="s">
        <v>7</v>
      </c>
      <c r="C7" s="24"/>
      <c r="D7" s="24"/>
      <c r="E7" s="23" t="s">
        <v>8</v>
      </c>
      <c r="F7" s="23"/>
      <c r="G7" s="23"/>
      <c r="H7" s="23"/>
      <c r="I7" s="23"/>
    </row>
    <row r="8" spans="1:9" ht="15">
      <c r="A8" s="142"/>
      <c r="B8" s="24" t="s">
        <v>9</v>
      </c>
      <c r="C8" s="24"/>
      <c r="D8" s="24"/>
      <c r="E8" s="23"/>
      <c r="F8" s="23"/>
      <c r="G8" s="23"/>
      <c r="H8" s="23"/>
      <c r="I8" s="23"/>
    </row>
    <row r="9" spans="1:9" ht="15">
      <c r="A9" s="142"/>
      <c r="B9" s="24" t="s">
        <v>10</v>
      </c>
      <c r="C9" s="24"/>
      <c r="D9" s="24"/>
      <c r="E9" s="23"/>
      <c r="F9" s="23"/>
      <c r="G9" s="23"/>
      <c r="H9" s="23"/>
      <c r="I9" s="23"/>
    </row>
    <row r="10" spans="1:9" ht="15">
      <c r="A10" s="142"/>
      <c r="B10" s="24" t="s">
        <v>11</v>
      </c>
      <c r="C10" s="24"/>
      <c r="D10" s="24"/>
      <c r="E10" s="23"/>
      <c r="F10" s="23"/>
      <c r="G10" s="23"/>
      <c r="H10" s="23"/>
      <c r="I10" s="23"/>
    </row>
    <row r="11" spans="1:9" ht="15">
      <c r="A11" s="142"/>
      <c r="B11" s="24" t="s">
        <v>12</v>
      </c>
      <c r="C11" s="24"/>
      <c r="D11" s="24"/>
      <c r="E11" s="23" t="s">
        <v>216</v>
      </c>
      <c r="F11" s="23"/>
      <c r="G11" s="23"/>
      <c r="H11" s="23"/>
      <c r="I11" s="23"/>
    </row>
    <row r="12" spans="1:9" ht="15">
      <c r="A12" s="125"/>
      <c r="B12" s="125"/>
      <c r="C12" s="125"/>
      <c r="D12" s="125"/>
      <c r="E12" s="125"/>
      <c r="F12" s="125"/>
      <c r="G12" s="125"/>
      <c r="H12" s="125"/>
      <c r="I12" s="125"/>
    </row>
    <row r="13" spans="1:9" ht="76.5">
      <c r="A13" s="127" t="s">
        <v>14</v>
      </c>
      <c r="B13" s="128" t="s">
        <v>15</v>
      </c>
      <c r="C13" s="127" t="s">
        <v>16</v>
      </c>
      <c r="D13" s="129" t="s">
        <v>17</v>
      </c>
      <c r="E13" s="129" t="s">
        <v>18</v>
      </c>
      <c r="F13" s="129" t="s">
        <v>19</v>
      </c>
      <c r="G13" s="129" t="s">
        <v>20</v>
      </c>
      <c r="H13" s="129" t="s">
        <v>21</v>
      </c>
      <c r="I13" s="129" t="s">
        <v>22</v>
      </c>
    </row>
    <row r="14" spans="1:9" ht="15">
      <c r="A14" s="20" t="s">
        <v>23</v>
      </c>
      <c r="B14" s="21"/>
      <c r="C14" s="22"/>
      <c r="D14" s="130" t="s">
        <v>24</v>
      </c>
      <c r="E14" s="130">
        <v>1</v>
      </c>
      <c r="F14" s="130">
        <v>2</v>
      </c>
      <c r="G14" s="130">
        <v>3</v>
      </c>
      <c r="H14" s="130">
        <v>4</v>
      </c>
      <c r="I14" s="130">
        <v>5</v>
      </c>
    </row>
    <row r="15" spans="1:9" ht="76.5">
      <c r="A15" s="131" t="s">
        <v>104</v>
      </c>
      <c r="B15" s="131" t="s">
        <v>60</v>
      </c>
      <c r="C15" s="132" t="s">
        <v>27</v>
      </c>
      <c r="D15" s="133" t="s">
        <v>105</v>
      </c>
      <c r="E15" s="134" t="s">
        <v>29</v>
      </c>
      <c r="F15" s="135">
        <v>17714700</v>
      </c>
      <c r="G15" s="135">
        <v>0</v>
      </c>
      <c r="H15" s="135">
        <v>16972446</v>
      </c>
      <c r="I15" s="135">
        <v>14096833.2</v>
      </c>
    </row>
    <row r="16" spans="1:9" ht="51">
      <c r="A16" s="131" t="s">
        <v>104</v>
      </c>
      <c r="B16" s="131" t="s">
        <v>85</v>
      </c>
      <c r="C16" s="132" t="s">
        <v>27</v>
      </c>
      <c r="D16" s="133" t="s">
        <v>107</v>
      </c>
      <c r="E16" s="134" t="s">
        <v>32</v>
      </c>
      <c r="F16" s="135">
        <v>17714700</v>
      </c>
      <c r="G16" s="135">
        <v>0</v>
      </c>
      <c r="H16" s="135">
        <v>16972446</v>
      </c>
      <c r="I16" s="135">
        <v>14096833.2</v>
      </c>
    </row>
    <row r="17" spans="1:9" ht="51">
      <c r="A17" s="131" t="s">
        <v>104</v>
      </c>
      <c r="B17" s="131" t="s">
        <v>109</v>
      </c>
      <c r="C17" s="132" t="s">
        <v>27</v>
      </c>
      <c r="D17" s="133" t="s">
        <v>82</v>
      </c>
      <c r="E17" s="134" t="s">
        <v>35</v>
      </c>
      <c r="F17" s="135">
        <v>17714700</v>
      </c>
      <c r="G17" s="135">
        <v>0</v>
      </c>
      <c r="H17" s="135">
        <v>16972446</v>
      </c>
      <c r="I17" s="135">
        <v>14096833.2</v>
      </c>
    </row>
    <row r="18" spans="1:9" ht="63.75">
      <c r="A18" s="131" t="s">
        <v>104</v>
      </c>
      <c r="B18" s="131" t="s">
        <v>109</v>
      </c>
      <c r="C18" s="132" t="s">
        <v>110</v>
      </c>
      <c r="D18" s="133" t="s">
        <v>111</v>
      </c>
      <c r="E18" s="134" t="s">
        <v>38</v>
      </c>
      <c r="F18" s="135">
        <v>17714700</v>
      </c>
      <c r="G18" s="135">
        <v>0</v>
      </c>
      <c r="H18" s="135">
        <v>16972446</v>
      </c>
      <c r="I18" s="135">
        <v>14096833.2</v>
      </c>
    </row>
    <row r="19" spans="1:9" ht="89.25">
      <c r="A19" s="136" t="s">
        <v>104</v>
      </c>
      <c r="B19" s="136" t="s">
        <v>109</v>
      </c>
      <c r="C19" s="137" t="s">
        <v>113</v>
      </c>
      <c r="D19" s="138" t="s">
        <v>114</v>
      </c>
      <c r="E19" s="139" t="s">
        <v>41</v>
      </c>
      <c r="F19" s="140">
        <v>16214700</v>
      </c>
      <c r="G19" s="140">
        <v>0</v>
      </c>
      <c r="H19" s="140">
        <v>15609266</v>
      </c>
      <c r="I19" s="140">
        <v>12172077.1</v>
      </c>
    </row>
    <row r="20" spans="1:9" ht="25.5">
      <c r="A20" s="136" t="s">
        <v>104</v>
      </c>
      <c r="B20" s="136" t="s">
        <v>109</v>
      </c>
      <c r="C20" s="137" t="s">
        <v>116</v>
      </c>
      <c r="D20" s="138" t="s">
        <v>117</v>
      </c>
      <c r="E20" s="139" t="s">
        <v>44</v>
      </c>
      <c r="F20" s="140">
        <v>1500000</v>
      </c>
      <c r="G20" s="140">
        <v>0</v>
      </c>
      <c r="H20" s="140">
        <v>1363180</v>
      </c>
      <c r="I20" s="140">
        <v>1924756.1</v>
      </c>
    </row>
    <row r="21" spans="1:9" ht="38.25">
      <c r="A21" s="131" t="s">
        <v>45</v>
      </c>
      <c r="B21" s="131" t="s">
        <v>45</v>
      </c>
      <c r="C21" s="132" t="s">
        <v>45</v>
      </c>
      <c r="D21" s="133" t="s">
        <v>119</v>
      </c>
      <c r="E21" s="134" t="s">
        <v>47</v>
      </c>
      <c r="F21" s="135">
        <v>17714700</v>
      </c>
      <c r="G21" s="135">
        <v>16972446</v>
      </c>
      <c r="H21" s="135">
        <v>16972446</v>
      </c>
      <c r="I21" s="135">
        <v>14096833.2</v>
      </c>
    </row>
    <row r="22" spans="1:9" ht="15">
      <c r="A22" s="131" t="s">
        <v>45</v>
      </c>
      <c r="B22" s="131" t="s">
        <v>45</v>
      </c>
      <c r="C22" s="132" t="s">
        <v>45</v>
      </c>
      <c r="D22" s="133" t="s">
        <v>121</v>
      </c>
      <c r="E22" s="134" t="s">
        <v>50</v>
      </c>
      <c r="F22" s="135">
        <v>17714700</v>
      </c>
      <c r="G22" s="135">
        <v>16972446</v>
      </c>
      <c r="H22" s="135">
        <v>16972446</v>
      </c>
      <c r="I22" s="135">
        <v>14096833.2</v>
      </c>
    </row>
    <row r="25" spans="1:9" ht="15">
      <c r="A25" s="125"/>
      <c r="B25" s="125"/>
      <c r="C25" s="125"/>
      <c r="D25" s="141" t="s">
        <v>123</v>
      </c>
      <c r="E25" s="19" t="s">
        <v>124</v>
      </c>
      <c r="F25" s="19"/>
      <c r="G25" s="19"/>
      <c r="H25" s="142" t="s">
        <v>125</v>
      </c>
      <c r="I25" s="142"/>
    </row>
    <row r="26" spans="1:9" ht="15">
      <c r="A26" s="125"/>
      <c r="B26" s="125"/>
      <c r="C26" s="125"/>
      <c r="D26" s="143" t="s">
        <v>126</v>
      </c>
      <c r="E26" s="125"/>
      <c r="F26" s="125"/>
      <c r="G26" s="125"/>
      <c r="H26" s="125"/>
      <c r="I26" s="125"/>
    </row>
    <row r="27" spans="1:9" ht="15">
      <c r="A27" s="125"/>
      <c r="B27" s="125"/>
      <c r="C27" s="125"/>
      <c r="D27" s="126"/>
      <c r="E27" s="125"/>
      <c r="F27" s="125"/>
      <c r="G27" s="125"/>
      <c r="H27" s="125"/>
      <c r="I27" s="125"/>
    </row>
  </sheetData>
  <sheetProtection/>
  <mergeCells count="19">
    <mergeCell ref="E25:G25"/>
    <mergeCell ref="A14:C14"/>
    <mergeCell ref="E11:I11"/>
    <mergeCell ref="B11:D11"/>
    <mergeCell ref="E5:I5"/>
    <mergeCell ref="B5:D5"/>
    <mergeCell ref="B6:D6"/>
    <mergeCell ref="B7:D7"/>
    <mergeCell ref="E10:I10"/>
    <mergeCell ref="B10:D10"/>
    <mergeCell ref="E6:I6"/>
    <mergeCell ref="E7:I7"/>
    <mergeCell ref="E8:I8"/>
    <mergeCell ref="E9:I9"/>
    <mergeCell ref="E1:I1"/>
    <mergeCell ref="A2:I2"/>
    <mergeCell ref="A3:I3"/>
    <mergeCell ref="B8:D8"/>
    <mergeCell ref="B9:D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25" customWidth="1"/>
    <col min="2" max="2" width="6.28125" style="125" customWidth="1"/>
    <col min="3" max="3" width="4.7109375" style="125" customWidth="1"/>
    <col min="4" max="4" width="59.7109375" style="125" customWidth="1"/>
    <col min="5" max="5" width="8.00390625" style="125" customWidth="1"/>
    <col min="6" max="9" width="13.8515625" style="125" customWidth="1"/>
    <col min="10" max="16384" width="9.140625" style="125" customWidth="1"/>
  </cols>
  <sheetData>
    <row r="1" spans="5:9" ht="33" customHeight="1">
      <c r="E1" s="26" t="s">
        <v>0</v>
      </c>
      <c r="F1" s="26"/>
      <c r="G1" s="26"/>
      <c r="H1" s="26"/>
      <c r="I1" s="26"/>
    </row>
    <row r="2" spans="1:9" ht="33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6" ht="9.75" customHeight="1">
      <c r="A4" s="126"/>
      <c r="B4" s="126"/>
      <c r="C4" s="126"/>
      <c r="D4" s="126"/>
      <c r="E4" s="126"/>
      <c r="F4" s="126"/>
    </row>
    <row r="5" spans="1:9" ht="13.5" customHeight="1">
      <c r="A5" s="142"/>
      <c r="B5" s="24" t="s">
        <v>3</v>
      </c>
      <c r="C5" s="24"/>
      <c r="D5" s="24"/>
      <c r="E5" s="25" t="s">
        <v>4</v>
      </c>
      <c r="F5" s="25"/>
      <c r="G5" s="25"/>
      <c r="H5" s="25"/>
      <c r="I5" s="25"/>
    </row>
    <row r="6" spans="1:9" ht="13.5" customHeight="1">
      <c r="A6" s="142" t="s">
        <v>5</v>
      </c>
      <c r="B6" s="24" t="s">
        <v>215</v>
      </c>
      <c r="C6" s="24"/>
      <c r="D6" s="24"/>
      <c r="E6" s="23"/>
      <c r="F6" s="23"/>
      <c r="G6" s="23"/>
      <c r="H6" s="23"/>
      <c r="I6" s="23"/>
    </row>
    <row r="7" spans="1:9" ht="13.5" customHeight="1">
      <c r="A7" s="142"/>
      <c r="B7" s="24" t="s">
        <v>7</v>
      </c>
      <c r="C7" s="24"/>
      <c r="D7" s="24"/>
      <c r="E7" s="23" t="s">
        <v>8</v>
      </c>
      <c r="F7" s="23"/>
      <c r="G7" s="23"/>
      <c r="H7" s="23"/>
      <c r="I7" s="23"/>
    </row>
    <row r="8" spans="1:9" ht="13.5" customHeight="1">
      <c r="A8" s="142"/>
      <c r="B8" s="24" t="s">
        <v>9</v>
      </c>
      <c r="C8" s="24"/>
      <c r="D8" s="24"/>
      <c r="E8" s="23"/>
      <c r="F8" s="23"/>
      <c r="G8" s="23"/>
      <c r="H8" s="23"/>
      <c r="I8" s="23"/>
    </row>
    <row r="9" spans="1:9" ht="13.5" customHeight="1">
      <c r="A9" s="142"/>
      <c r="B9" s="24" t="s">
        <v>10</v>
      </c>
      <c r="C9" s="24"/>
      <c r="D9" s="24"/>
      <c r="E9" s="23"/>
      <c r="F9" s="23"/>
      <c r="G9" s="23"/>
      <c r="H9" s="23"/>
      <c r="I9" s="23"/>
    </row>
    <row r="10" spans="1:9" ht="13.5" customHeight="1">
      <c r="A10" s="142"/>
      <c r="B10" s="24" t="s">
        <v>11</v>
      </c>
      <c r="C10" s="24"/>
      <c r="D10" s="24"/>
      <c r="E10" s="23"/>
      <c r="F10" s="23"/>
      <c r="G10" s="23"/>
      <c r="H10" s="23"/>
      <c r="I10" s="23"/>
    </row>
    <row r="11" spans="1:9" ht="13.5" customHeight="1">
      <c r="A11" s="142"/>
      <c r="B11" s="24" t="s">
        <v>12</v>
      </c>
      <c r="C11" s="24"/>
      <c r="D11" s="24"/>
      <c r="E11" s="23" t="s">
        <v>217</v>
      </c>
      <c r="F11" s="23"/>
      <c r="G11" s="23"/>
      <c r="H11" s="23"/>
      <c r="I11" s="23"/>
    </row>
    <row r="12" ht="8.25" customHeight="1"/>
    <row r="13" spans="1:9" ht="57" customHeight="1">
      <c r="A13" s="127" t="s">
        <v>14</v>
      </c>
      <c r="B13" s="128" t="s">
        <v>15</v>
      </c>
      <c r="C13" s="127" t="s">
        <v>16</v>
      </c>
      <c r="D13" s="129" t="s">
        <v>17</v>
      </c>
      <c r="E13" s="129" t="s">
        <v>18</v>
      </c>
      <c r="F13" s="129" t="s">
        <v>19</v>
      </c>
      <c r="G13" s="129" t="s">
        <v>20</v>
      </c>
      <c r="H13" s="129" t="s">
        <v>21</v>
      </c>
      <c r="I13" s="129" t="s">
        <v>22</v>
      </c>
    </row>
    <row r="14" spans="1:9" ht="15" customHeight="1">
      <c r="A14" s="20" t="s">
        <v>23</v>
      </c>
      <c r="B14" s="21"/>
      <c r="C14" s="22"/>
      <c r="D14" s="130" t="s">
        <v>24</v>
      </c>
      <c r="E14" s="130">
        <v>1</v>
      </c>
      <c r="F14" s="130">
        <v>2</v>
      </c>
      <c r="G14" s="130">
        <v>3</v>
      </c>
      <c r="H14" s="130">
        <v>4</v>
      </c>
      <c r="I14" s="130">
        <v>5</v>
      </c>
    </row>
    <row r="15" spans="1:9" ht="15">
      <c r="A15" s="131" t="s">
        <v>199</v>
      </c>
      <c r="B15" s="131" t="s">
        <v>60</v>
      </c>
      <c r="C15" s="132" t="s">
        <v>27</v>
      </c>
      <c r="D15" s="133" t="s">
        <v>198</v>
      </c>
      <c r="E15" s="134" t="s">
        <v>29</v>
      </c>
      <c r="F15" s="135">
        <v>4604734</v>
      </c>
      <c r="G15" s="135">
        <v>0</v>
      </c>
      <c r="H15" s="135">
        <v>3942013.3</v>
      </c>
      <c r="I15" s="135">
        <v>3942013.3</v>
      </c>
    </row>
    <row r="16" spans="1:9" ht="15">
      <c r="A16" s="131" t="s">
        <v>199</v>
      </c>
      <c r="B16" s="131" t="s">
        <v>48</v>
      </c>
      <c r="C16" s="132" t="s">
        <v>27</v>
      </c>
      <c r="D16" s="133" t="s">
        <v>200</v>
      </c>
      <c r="E16" s="134" t="s">
        <v>32</v>
      </c>
      <c r="F16" s="135">
        <v>4604734</v>
      </c>
      <c r="G16" s="135">
        <v>0</v>
      </c>
      <c r="H16" s="135">
        <v>3942013.3</v>
      </c>
      <c r="I16" s="135">
        <v>3942013.3</v>
      </c>
    </row>
    <row r="17" spans="1:9" ht="15">
      <c r="A17" s="131" t="s">
        <v>199</v>
      </c>
      <c r="B17" s="131" t="s">
        <v>51</v>
      </c>
      <c r="C17" s="132" t="s">
        <v>27</v>
      </c>
      <c r="D17" s="133" t="s">
        <v>201</v>
      </c>
      <c r="E17" s="134" t="s">
        <v>35</v>
      </c>
      <c r="F17" s="135">
        <v>4604734</v>
      </c>
      <c r="G17" s="135">
        <v>0</v>
      </c>
      <c r="H17" s="135">
        <v>3942013.3</v>
      </c>
      <c r="I17" s="135">
        <v>3942013.3</v>
      </c>
    </row>
    <row r="18" spans="1:9" ht="15">
      <c r="A18" s="131" t="s">
        <v>199</v>
      </c>
      <c r="B18" s="131" t="s">
        <v>51</v>
      </c>
      <c r="C18" s="132" t="s">
        <v>33</v>
      </c>
      <c r="D18" s="133" t="s">
        <v>200</v>
      </c>
      <c r="E18" s="134" t="s">
        <v>38</v>
      </c>
      <c r="F18" s="135">
        <v>4604734</v>
      </c>
      <c r="G18" s="135">
        <v>0</v>
      </c>
      <c r="H18" s="135">
        <v>3942013.3</v>
      </c>
      <c r="I18" s="135">
        <v>3942013.3</v>
      </c>
    </row>
    <row r="19" spans="1:9" ht="25.5">
      <c r="A19" s="136" t="s">
        <v>199</v>
      </c>
      <c r="B19" s="136" t="s">
        <v>51</v>
      </c>
      <c r="C19" s="137" t="s">
        <v>91</v>
      </c>
      <c r="D19" s="138" t="s">
        <v>218</v>
      </c>
      <c r="E19" s="139" t="s">
        <v>41</v>
      </c>
      <c r="F19" s="140">
        <v>4604734</v>
      </c>
      <c r="G19" s="140">
        <v>0</v>
      </c>
      <c r="H19" s="140">
        <v>3942013.3</v>
      </c>
      <c r="I19" s="140">
        <v>3942013.3</v>
      </c>
    </row>
    <row r="20" spans="1:9" ht="15">
      <c r="A20" s="131" t="s">
        <v>45</v>
      </c>
      <c r="B20" s="131" t="s">
        <v>45</v>
      </c>
      <c r="C20" s="132" t="s">
        <v>45</v>
      </c>
      <c r="D20" s="133" t="s">
        <v>119</v>
      </c>
      <c r="E20" s="134" t="s">
        <v>44</v>
      </c>
      <c r="F20" s="135">
        <v>4604734</v>
      </c>
      <c r="G20" s="135">
        <v>3942013.3</v>
      </c>
      <c r="H20" s="135">
        <v>3942013.3</v>
      </c>
      <c r="I20" s="135">
        <v>3942013.3</v>
      </c>
    </row>
    <row r="21" spans="1:9" ht="15">
      <c r="A21" s="131" t="s">
        <v>45</v>
      </c>
      <c r="B21" s="131" t="s">
        <v>45</v>
      </c>
      <c r="C21" s="132" t="s">
        <v>45</v>
      </c>
      <c r="D21" s="133" t="s">
        <v>121</v>
      </c>
      <c r="E21" s="134" t="s">
        <v>47</v>
      </c>
      <c r="F21" s="135">
        <v>4604734</v>
      </c>
      <c r="G21" s="135">
        <v>3942013.3</v>
      </c>
      <c r="H21" s="135">
        <v>3942013.3</v>
      </c>
      <c r="I21" s="135">
        <v>3942013.3</v>
      </c>
    </row>
    <row r="22" ht="15" customHeight="1"/>
    <row r="23" ht="15" customHeight="1"/>
    <row r="24" spans="4:9" ht="21" customHeight="1">
      <c r="D24" s="141" t="s">
        <v>123</v>
      </c>
      <c r="E24" s="19" t="s">
        <v>124</v>
      </c>
      <c r="F24" s="19"/>
      <c r="G24" s="19"/>
      <c r="H24" s="142" t="s">
        <v>125</v>
      </c>
      <c r="I24" s="142"/>
    </row>
    <row r="25" ht="14.25" customHeight="1">
      <c r="D25" s="143" t="s">
        <v>126</v>
      </c>
    </row>
    <row r="26" ht="15" customHeight="1">
      <c r="D26" s="126"/>
    </row>
  </sheetData>
  <sheetProtection/>
  <mergeCells count="19">
    <mergeCell ref="B10:D10"/>
    <mergeCell ref="E10:I10"/>
    <mergeCell ref="B11:D11"/>
    <mergeCell ref="E11:I11"/>
    <mergeCell ref="A14:C14"/>
    <mergeCell ref="E24:G24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25" customWidth="1"/>
    <col min="2" max="2" width="6.28125" style="125" customWidth="1"/>
    <col min="3" max="3" width="4.7109375" style="125" customWidth="1"/>
    <col min="4" max="4" width="59.7109375" style="125" customWidth="1"/>
    <col min="5" max="5" width="8.00390625" style="125" customWidth="1"/>
    <col min="6" max="9" width="13.8515625" style="125" customWidth="1"/>
    <col min="10" max="16384" width="9.140625" style="125" customWidth="1"/>
  </cols>
  <sheetData>
    <row r="1" spans="5:9" ht="33" customHeight="1">
      <c r="E1" s="26" t="s">
        <v>0</v>
      </c>
      <c r="F1" s="26"/>
      <c r="G1" s="26"/>
      <c r="H1" s="26"/>
      <c r="I1" s="26"/>
    </row>
    <row r="2" spans="1:9" ht="33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6" ht="9.75" customHeight="1">
      <c r="A4" s="126"/>
      <c r="B4" s="126"/>
      <c r="C4" s="126"/>
      <c r="D4" s="126"/>
      <c r="E4" s="126"/>
      <c r="F4" s="126"/>
    </row>
    <row r="5" spans="1:9" ht="13.5" customHeight="1">
      <c r="A5" s="142"/>
      <c r="B5" s="24" t="s">
        <v>3</v>
      </c>
      <c r="C5" s="24"/>
      <c r="D5" s="24"/>
      <c r="E5" s="25" t="s">
        <v>4</v>
      </c>
      <c r="F5" s="25"/>
      <c r="G5" s="25"/>
      <c r="H5" s="25"/>
      <c r="I5" s="25"/>
    </row>
    <row r="6" spans="1:9" ht="13.5" customHeight="1">
      <c r="A6" s="142" t="s">
        <v>5</v>
      </c>
      <c r="B6" s="24" t="s">
        <v>219</v>
      </c>
      <c r="C6" s="24"/>
      <c r="D6" s="24"/>
      <c r="E6" s="23"/>
      <c r="F6" s="23"/>
      <c r="G6" s="23"/>
      <c r="H6" s="23"/>
      <c r="I6" s="23"/>
    </row>
    <row r="7" spans="1:9" ht="13.5" customHeight="1">
      <c r="A7" s="142"/>
      <c r="B7" s="24" t="s">
        <v>7</v>
      </c>
      <c r="C7" s="24"/>
      <c r="D7" s="24"/>
      <c r="E7" s="23" t="s">
        <v>8</v>
      </c>
      <c r="F7" s="23"/>
      <c r="G7" s="23"/>
      <c r="H7" s="23"/>
      <c r="I7" s="23"/>
    </row>
    <row r="8" spans="1:9" ht="13.5" customHeight="1">
      <c r="A8" s="142"/>
      <c r="B8" s="24" t="s">
        <v>9</v>
      </c>
      <c r="C8" s="24"/>
      <c r="D8" s="24"/>
      <c r="E8" s="23"/>
      <c r="F8" s="23"/>
      <c r="G8" s="23"/>
      <c r="H8" s="23"/>
      <c r="I8" s="23"/>
    </row>
    <row r="9" spans="1:9" ht="13.5" customHeight="1">
      <c r="A9" s="142"/>
      <c r="B9" s="24" t="s">
        <v>10</v>
      </c>
      <c r="C9" s="24"/>
      <c r="D9" s="24"/>
      <c r="E9" s="23"/>
      <c r="F9" s="23"/>
      <c r="G9" s="23"/>
      <c r="H9" s="23"/>
      <c r="I9" s="23"/>
    </row>
    <row r="10" spans="1:9" ht="13.5" customHeight="1">
      <c r="A10" s="142"/>
      <c r="B10" s="24" t="s">
        <v>11</v>
      </c>
      <c r="C10" s="24"/>
      <c r="D10" s="24"/>
      <c r="E10" s="23"/>
      <c r="F10" s="23"/>
      <c r="G10" s="23"/>
      <c r="H10" s="23"/>
      <c r="I10" s="23"/>
    </row>
    <row r="11" spans="1:9" ht="13.5" customHeight="1">
      <c r="A11" s="142"/>
      <c r="B11" s="24" t="s">
        <v>12</v>
      </c>
      <c r="C11" s="24"/>
      <c r="D11" s="24"/>
      <c r="E11" s="23" t="s">
        <v>220</v>
      </c>
      <c r="F11" s="23"/>
      <c r="G11" s="23"/>
      <c r="H11" s="23"/>
      <c r="I11" s="23"/>
    </row>
    <row r="12" ht="8.25" customHeight="1"/>
    <row r="13" spans="1:9" ht="57" customHeight="1">
      <c r="A13" s="127" t="s">
        <v>14</v>
      </c>
      <c r="B13" s="128" t="s">
        <v>15</v>
      </c>
      <c r="C13" s="127" t="s">
        <v>16</v>
      </c>
      <c r="D13" s="129" t="s">
        <v>17</v>
      </c>
      <c r="E13" s="129" t="s">
        <v>18</v>
      </c>
      <c r="F13" s="129" t="s">
        <v>19</v>
      </c>
      <c r="G13" s="129" t="s">
        <v>20</v>
      </c>
      <c r="H13" s="129" t="s">
        <v>21</v>
      </c>
      <c r="I13" s="129" t="s">
        <v>22</v>
      </c>
    </row>
    <row r="14" spans="1:9" ht="15" customHeight="1">
      <c r="A14" s="20" t="s">
        <v>23</v>
      </c>
      <c r="B14" s="21"/>
      <c r="C14" s="22"/>
      <c r="D14" s="130" t="s">
        <v>24</v>
      </c>
      <c r="E14" s="130">
        <v>1</v>
      </c>
      <c r="F14" s="130">
        <v>2</v>
      </c>
      <c r="G14" s="130">
        <v>3</v>
      </c>
      <c r="H14" s="130">
        <v>4</v>
      </c>
      <c r="I14" s="130">
        <v>5</v>
      </c>
    </row>
    <row r="15" spans="1:9" ht="15">
      <c r="A15" s="131" t="s">
        <v>59</v>
      </c>
      <c r="B15" s="131" t="s">
        <v>60</v>
      </c>
      <c r="C15" s="132" t="s">
        <v>27</v>
      </c>
      <c r="D15" s="133" t="s">
        <v>61</v>
      </c>
      <c r="E15" s="134" t="s">
        <v>29</v>
      </c>
      <c r="F15" s="135">
        <v>69607.8</v>
      </c>
      <c r="G15" s="135">
        <v>0</v>
      </c>
      <c r="H15" s="135">
        <v>69607.8</v>
      </c>
      <c r="I15" s="135">
        <v>0</v>
      </c>
    </row>
    <row r="16" spans="1:9" ht="15">
      <c r="A16" s="131" t="s">
        <v>59</v>
      </c>
      <c r="B16" s="131" t="s">
        <v>26</v>
      </c>
      <c r="C16" s="132" t="s">
        <v>27</v>
      </c>
      <c r="D16" s="133" t="s">
        <v>63</v>
      </c>
      <c r="E16" s="134" t="s">
        <v>32</v>
      </c>
      <c r="F16" s="135">
        <v>69607.8</v>
      </c>
      <c r="G16" s="135">
        <v>0</v>
      </c>
      <c r="H16" s="135">
        <v>69607.8</v>
      </c>
      <c r="I16" s="135">
        <v>0</v>
      </c>
    </row>
    <row r="17" spans="1:9" ht="15">
      <c r="A17" s="136" t="s">
        <v>59</v>
      </c>
      <c r="B17" s="136" t="s">
        <v>58</v>
      </c>
      <c r="C17" s="137" t="s">
        <v>27</v>
      </c>
      <c r="D17" s="138" t="s">
        <v>171</v>
      </c>
      <c r="E17" s="139" t="s">
        <v>35</v>
      </c>
      <c r="F17" s="140">
        <v>69607.8</v>
      </c>
      <c r="G17" s="140">
        <v>0</v>
      </c>
      <c r="H17" s="140">
        <v>69607.8</v>
      </c>
      <c r="I17" s="140">
        <v>0</v>
      </c>
    </row>
    <row r="18" spans="1:9" ht="15">
      <c r="A18" s="131" t="s">
        <v>199</v>
      </c>
      <c r="B18" s="131" t="s">
        <v>60</v>
      </c>
      <c r="C18" s="132" t="s">
        <v>27</v>
      </c>
      <c r="D18" s="133" t="s">
        <v>198</v>
      </c>
      <c r="E18" s="134" t="s">
        <v>38</v>
      </c>
      <c r="F18" s="135">
        <v>401042.8</v>
      </c>
      <c r="G18" s="135">
        <v>0</v>
      </c>
      <c r="H18" s="135">
        <v>401042.8</v>
      </c>
      <c r="I18" s="135">
        <v>401042.8</v>
      </c>
    </row>
    <row r="19" spans="1:9" ht="15">
      <c r="A19" s="131" t="s">
        <v>199</v>
      </c>
      <c r="B19" s="131" t="s">
        <v>48</v>
      </c>
      <c r="C19" s="132" t="s">
        <v>27</v>
      </c>
      <c r="D19" s="133" t="s">
        <v>200</v>
      </c>
      <c r="E19" s="134" t="s">
        <v>41</v>
      </c>
      <c r="F19" s="135">
        <v>401042.8</v>
      </c>
      <c r="G19" s="135">
        <v>0</v>
      </c>
      <c r="H19" s="135">
        <v>401042.8</v>
      </c>
      <c r="I19" s="135">
        <v>401042.8</v>
      </c>
    </row>
    <row r="20" spans="1:9" ht="15">
      <c r="A20" s="131" t="s">
        <v>199</v>
      </c>
      <c r="B20" s="131" t="s">
        <v>51</v>
      </c>
      <c r="C20" s="132" t="s">
        <v>27</v>
      </c>
      <c r="D20" s="133" t="s">
        <v>201</v>
      </c>
      <c r="E20" s="134" t="s">
        <v>44</v>
      </c>
      <c r="F20" s="135">
        <v>401042.8</v>
      </c>
      <c r="G20" s="135">
        <v>0</v>
      </c>
      <c r="H20" s="135">
        <v>401042.8</v>
      </c>
      <c r="I20" s="135">
        <v>401042.8</v>
      </c>
    </row>
    <row r="21" spans="1:9" ht="15">
      <c r="A21" s="131" t="s">
        <v>199</v>
      </c>
      <c r="B21" s="131" t="s">
        <v>51</v>
      </c>
      <c r="C21" s="132" t="s">
        <v>33</v>
      </c>
      <c r="D21" s="133" t="s">
        <v>200</v>
      </c>
      <c r="E21" s="134" t="s">
        <v>47</v>
      </c>
      <c r="F21" s="135">
        <v>401042.8</v>
      </c>
      <c r="G21" s="135">
        <v>0</v>
      </c>
      <c r="H21" s="135">
        <v>401042.8</v>
      </c>
      <c r="I21" s="135">
        <v>401042.8</v>
      </c>
    </row>
    <row r="22" spans="1:9" ht="15">
      <c r="A22" s="136" t="s">
        <v>199</v>
      </c>
      <c r="B22" s="136" t="s">
        <v>51</v>
      </c>
      <c r="C22" s="137" t="s">
        <v>203</v>
      </c>
      <c r="D22" s="138" t="s">
        <v>202</v>
      </c>
      <c r="E22" s="139" t="s">
        <v>50</v>
      </c>
      <c r="F22" s="140">
        <v>401042.8</v>
      </c>
      <c r="G22" s="140">
        <v>0</v>
      </c>
      <c r="H22" s="140">
        <v>401042.8</v>
      </c>
      <c r="I22" s="140">
        <v>401042.8</v>
      </c>
    </row>
    <row r="23" spans="1:9" ht="15">
      <c r="A23" s="131" t="s">
        <v>45</v>
      </c>
      <c r="B23" s="131" t="s">
        <v>45</v>
      </c>
      <c r="C23" s="132" t="s">
        <v>45</v>
      </c>
      <c r="D23" s="133" t="s">
        <v>119</v>
      </c>
      <c r="E23" s="134" t="s">
        <v>53</v>
      </c>
      <c r="F23" s="135">
        <v>470650.6</v>
      </c>
      <c r="G23" s="135">
        <v>470650.6</v>
      </c>
      <c r="H23" s="135">
        <v>470650.6</v>
      </c>
      <c r="I23" s="135">
        <v>401042.8</v>
      </c>
    </row>
    <row r="24" spans="1:9" ht="15">
      <c r="A24" s="131" t="s">
        <v>45</v>
      </c>
      <c r="B24" s="131" t="s">
        <v>45</v>
      </c>
      <c r="C24" s="132" t="s">
        <v>45</v>
      </c>
      <c r="D24" s="133" t="s">
        <v>121</v>
      </c>
      <c r="E24" s="134" t="s">
        <v>26</v>
      </c>
      <c r="F24" s="135">
        <v>470650.6</v>
      </c>
      <c r="G24" s="135">
        <v>470650.6</v>
      </c>
      <c r="H24" s="135">
        <v>470650.6</v>
      </c>
      <c r="I24" s="135">
        <v>401042.8</v>
      </c>
    </row>
    <row r="25" ht="15" customHeight="1"/>
    <row r="26" ht="15" customHeight="1"/>
    <row r="27" spans="4:9" ht="21" customHeight="1">
      <c r="D27" s="141" t="s">
        <v>123</v>
      </c>
      <c r="E27" s="19" t="s">
        <v>124</v>
      </c>
      <c r="F27" s="19"/>
      <c r="G27" s="19"/>
      <c r="H27" s="142" t="s">
        <v>125</v>
      </c>
      <c r="I27" s="142"/>
    </row>
    <row r="28" ht="14.25" customHeight="1">
      <c r="D28" s="143" t="s">
        <v>126</v>
      </c>
    </row>
    <row r="29" ht="15" customHeight="1">
      <c r="D29" s="126"/>
    </row>
  </sheetData>
  <sheetProtection/>
  <mergeCells count="19">
    <mergeCell ref="B10:D10"/>
    <mergeCell ref="E10:I10"/>
    <mergeCell ref="B11:D11"/>
    <mergeCell ref="E11:I11"/>
    <mergeCell ref="A14:C14"/>
    <mergeCell ref="E27:G27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1484375" style="121" customWidth="1"/>
    <col min="2" max="2" width="6.140625" style="121" customWidth="1"/>
    <col min="3" max="3" width="31.28125" style="121" hidden="1" customWidth="1"/>
    <col min="4" max="4" width="27.421875" style="121" customWidth="1"/>
    <col min="5" max="5" width="24.57421875" style="121" hidden="1" customWidth="1"/>
    <col min="6" max="7" width="17.28125" style="121" customWidth="1"/>
    <col min="8" max="8" width="16.28125" style="121" hidden="1" customWidth="1"/>
    <col min="9" max="9" width="16.28125" style="121" customWidth="1"/>
    <col min="10" max="10" width="17.8515625" style="121" customWidth="1"/>
    <col min="11" max="11" width="13.57421875" style="121" customWidth="1"/>
    <col min="12" max="12" width="11.28125" style="121" customWidth="1"/>
    <col min="13" max="13" width="11.7109375" style="121" hidden="1" customWidth="1"/>
    <col min="14" max="14" width="13.57421875" style="121" customWidth="1"/>
    <col min="15" max="18" width="14.28125" style="121" customWidth="1"/>
    <col min="19" max="19" width="12.8515625" style="121" customWidth="1"/>
    <col min="20" max="20" width="13.7109375" style="121" customWidth="1"/>
    <col min="21" max="16384" width="9.140625" style="121" customWidth="1"/>
  </cols>
  <sheetData>
    <row r="2" spans="2:19" ht="46.5" customHeight="1">
      <c r="B2" s="124" t="s">
        <v>221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3"/>
      <c r="R2" s="123"/>
      <c r="S2" s="122" t="s">
        <v>222</v>
      </c>
    </row>
    <row r="3" spans="2:19" s="114" customFormat="1" ht="46.5" customHeight="1">
      <c r="B3" s="120" t="s">
        <v>223</v>
      </c>
      <c r="C3" s="119" t="s">
        <v>224</v>
      </c>
      <c r="D3" s="119" t="s">
        <v>225</v>
      </c>
      <c r="E3" s="119" t="s">
        <v>226</v>
      </c>
      <c r="F3" s="119" t="s">
        <v>227</v>
      </c>
      <c r="G3" s="119" t="s">
        <v>228</v>
      </c>
      <c r="H3" s="119" t="s">
        <v>229</v>
      </c>
      <c r="I3" s="118" t="s">
        <v>230</v>
      </c>
      <c r="J3" s="117"/>
      <c r="K3" s="117"/>
      <c r="L3" s="117"/>
      <c r="M3" s="117"/>
      <c r="N3" s="117"/>
      <c r="O3" s="117"/>
      <c r="P3" s="31"/>
      <c r="Q3" s="116" t="s">
        <v>231</v>
      </c>
      <c r="R3" s="120"/>
      <c r="S3" s="115" t="s">
        <v>232</v>
      </c>
    </row>
    <row r="4" spans="2:19" s="114" customFormat="1" ht="60">
      <c r="B4" s="113"/>
      <c r="C4" s="112"/>
      <c r="D4" s="112"/>
      <c r="E4" s="112"/>
      <c r="F4" s="112"/>
      <c r="G4" s="112"/>
      <c r="H4" s="112"/>
      <c r="I4" s="118" t="s">
        <v>233</v>
      </c>
      <c r="J4" s="31"/>
      <c r="K4" s="111" t="s">
        <v>234</v>
      </c>
      <c r="L4" s="111" t="s">
        <v>235</v>
      </c>
      <c r="M4" s="111" t="s">
        <v>236</v>
      </c>
      <c r="N4" s="111" t="s">
        <v>237</v>
      </c>
      <c r="O4" s="111" t="s">
        <v>238</v>
      </c>
      <c r="P4" s="111" t="s">
        <v>239</v>
      </c>
      <c r="Q4" s="110"/>
      <c r="R4" s="109"/>
      <c r="S4" s="115"/>
    </row>
    <row r="5" spans="2:19" s="114" customFormat="1" ht="33" customHeight="1">
      <c r="B5" s="109"/>
      <c r="C5" s="108"/>
      <c r="D5" s="108"/>
      <c r="E5" s="108"/>
      <c r="F5" s="108"/>
      <c r="G5" s="108"/>
      <c r="H5" s="108"/>
      <c r="I5" s="111" t="s">
        <v>240</v>
      </c>
      <c r="J5" s="111" t="s">
        <v>241</v>
      </c>
      <c r="K5" s="111"/>
      <c r="L5" s="111"/>
      <c r="M5" s="111"/>
      <c r="N5" s="111"/>
      <c r="O5" s="111"/>
      <c r="P5" s="111"/>
      <c r="Q5" s="111" t="s">
        <v>149</v>
      </c>
      <c r="R5" s="111" t="s">
        <v>242</v>
      </c>
      <c r="S5" s="111"/>
    </row>
    <row r="6" spans="2:20" ht="42.75" customHeight="1">
      <c r="B6" s="107">
        <v>1</v>
      </c>
      <c r="C6" s="106" t="s">
        <v>243</v>
      </c>
      <c r="D6" s="107" t="s">
        <v>244</v>
      </c>
      <c r="E6" s="107" t="s">
        <v>245</v>
      </c>
      <c r="F6" s="105">
        <v>2184033</v>
      </c>
      <c r="G6" s="105">
        <f>F6-H6</f>
        <v>94246</v>
      </c>
      <c r="H6" s="104">
        <v>2089787</v>
      </c>
      <c r="I6" s="104">
        <v>612649.3</v>
      </c>
      <c r="J6" s="103">
        <f>537473.5+338871.1</f>
        <v>876344.6</v>
      </c>
      <c r="K6" s="102"/>
      <c r="L6" s="102"/>
      <c r="M6" s="102"/>
      <c r="N6" s="102"/>
      <c r="O6" s="102"/>
      <c r="P6" s="104">
        <v>100</v>
      </c>
      <c r="Q6" s="104">
        <f>I6+J6+P6</f>
        <v>1489093.9</v>
      </c>
      <c r="R6" s="104">
        <f>Q6*100/H6</f>
        <v>71.25577391380078</v>
      </c>
      <c r="S6" s="104">
        <f>F6-I6-J6-K6-L6-M6-N6-O6-P6</f>
        <v>694939.1</v>
      </c>
      <c r="T6" s="101"/>
    </row>
    <row r="7" spans="2:19" ht="37.5" customHeight="1">
      <c r="B7" s="107">
        <v>2</v>
      </c>
      <c r="C7" s="106" t="s">
        <v>246</v>
      </c>
      <c r="D7" s="107" t="s">
        <v>247</v>
      </c>
      <c r="E7" s="107" t="s">
        <v>248</v>
      </c>
      <c r="F7" s="105">
        <v>15000000</v>
      </c>
      <c r="G7" s="105">
        <f>F6*0.08</f>
        <v>174722.64</v>
      </c>
      <c r="H7" s="104">
        <v>645689</v>
      </c>
      <c r="I7" s="104"/>
      <c r="J7" s="100"/>
      <c r="K7" s="99">
        <v>183053</v>
      </c>
      <c r="L7" s="102"/>
      <c r="M7" s="102"/>
      <c r="N7" s="102"/>
      <c r="O7" s="102"/>
      <c r="P7" s="102"/>
      <c r="Q7" s="104">
        <f>I7+J7+K7+L7+N7+O7+P7</f>
        <v>183053</v>
      </c>
      <c r="R7" s="104">
        <f>Q7*100/F7</f>
        <v>1.2203533333333334</v>
      </c>
      <c r="S7" s="104">
        <f>F7-J7-K7-L7-M7-N7-O7</f>
        <v>14816947</v>
      </c>
    </row>
    <row r="8" spans="2:19" ht="32.25" customHeight="1">
      <c r="B8" s="107">
        <v>3</v>
      </c>
      <c r="C8" s="106" t="s">
        <v>249</v>
      </c>
      <c r="D8" s="107" t="s">
        <v>250</v>
      </c>
      <c r="E8" s="107" t="s">
        <v>248</v>
      </c>
      <c r="F8" s="98">
        <v>10000000</v>
      </c>
      <c r="G8" s="105">
        <f>F8*0.08</f>
        <v>800000</v>
      </c>
      <c r="H8" s="104">
        <v>635480</v>
      </c>
      <c r="I8" s="104"/>
      <c r="J8" s="100"/>
      <c r="K8" s="99">
        <v>100000</v>
      </c>
      <c r="L8" s="102"/>
      <c r="M8" s="102"/>
      <c r="N8" s="102"/>
      <c r="O8" s="102"/>
      <c r="P8" s="102"/>
      <c r="Q8" s="104">
        <f>I8+J8+K8+L8+N8+O8+P8</f>
        <v>100000</v>
      </c>
      <c r="R8" s="104">
        <f>Q8*100/F8</f>
        <v>1</v>
      </c>
      <c r="S8" s="104">
        <f>F8-J8-K8-L8-M8-N8-O8</f>
        <v>9900000</v>
      </c>
    </row>
    <row r="9" spans="2:20" ht="54.75" customHeight="1">
      <c r="B9" s="107">
        <v>4</v>
      </c>
      <c r="C9" s="106" t="s">
        <v>251</v>
      </c>
      <c r="D9" s="107" t="s">
        <v>252</v>
      </c>
      <c r="E9" s="107" t="s">
        <v>253</v>
      </c>
      <c r="F9" s="98">
        <v>12000000</v>
      </c>
      <c r="G9" s="97">
        <f>F9*0.08</f>
        <v>960000</v>
      </c>
      <c r="H9" s="104">
        <v>543960</v>
      </c>
      <c r="I9" s="104"/>
      <c r="J9" s="102"/>
      <c r="K9" s="104">
        <f>104003.3+242674.495</f>
        <v>346677.795</v>
      </c>
      <c r="L9" s="104">
        <v>5287</v>
      </c>
      <c r="M9" s="104"/>
      <c r="N9" s="104">
        <f>2250+5250</f>
        <v>7500</v>
      </c>
      <c r="O9" s="104">
        <f>832.6+4718.15399</f>
        <v>5550.75399</v>
      </c>
      <c r="P9" s="104"/>
      <c r="Q9" s="104">
        <f>K9+N9+O9+L9</f>
        <v>365015.54899</v>
      </c>
      <c r="R9" s="104">
        <f>Q9*100/F9</f>
        <v>3.041796241583333</v>
      </c>
      <c r="S9" s="104">
        <f>F9-J9-K9-L9-M9-N9-O9-P9</f>
        <v>11634984.45101</v>
      </c>
      <c r="T9" s="96"/>
    </row>
    <row r="10" spans="2:19" ht="96.75" customHeight="1">
      <c r="B10" s="107">
        <v>5</v>
      </c>
      <c r="C10" s="95" t="s">
        <v>254</v>
      </c>
      <c r="D10" s="107" t="s">
        <v>255</v>
      </c>
      <c r="E10" s="107"/>
      <c r="F10" s="94"/>
      <c r="G10" s="98">
        <f>F10*0.08</f>
        <v>0</v>
      </c>
      <c r="H10" s="104"/>
      <c r="I10" s="104"/>
      <c r="J10" s="102"/>
      <c r="K10" s="104"/>
      <c r="L10" s="102"/>
      <c r="M10" s="102"/>
      <c r="N10" s="102"/>
      <c r="O10" s="102"/>
      <c r="P10" s="102"/>
      <c r="Q10" s="104"/>
      <c r="R10" s="104"/>
      <c r="S10" s="104">
        <f>H10-J10-K10-L10-M10-N10-O10-P10</f>
        <v>0</v>
      </c>
    </row>
    <row r="11" spans="2:19" ht="66" customHeight="1">
      <c r="B11" s="107">
        <v>6</v>
      </c>
      <c r="C11" s="95" t="s">
        <v>254</v>
      </c>
      <c r="D11" s="107" t="s">
        <v>256</v>
      </c>
      <c r="E11" s="107"/>
      <c r="F11" s="94"/>
      <c r="G11" s="98">
        <f>F11*0.08</f>
        <v>0</v>
      </c>
      <c r="H11" s="104"/>
      <c r="I11" s="104"/>
      <c r="J11" s="102"/>
      <c r="K11" s="104"/>
      <c r="L11" s="102"/>
      <c r="M11" s="102"/>
      <c r="N11" s="102"/>
      <c r="O11" s="102"/>
      <c r="P11" s="102"/>
      <c r="Q11" s="93"/>
      <c r="R11" s="104"/>
      <c r="S11" s="104">
        <f>H11-J11-K11-L11-M11-N11-O11-P11</f>
        <v>0</v>
      </c>
    </row>
    <row r="12" spans="2:19" ht="31.5" customHeight="1">
      <c r="B12" s="107"/>
      <c r="C12" s="106"/>
      <c r="D12" s="107" t="s">
        <v>257</v>
      </c>
      <c r="E12" s="107"/>
      <c r="F12" s="92">
        <v>2105967</v>
      </c>
      <c r="G12" s="92"/>
      <c r="H12" s="92">
        <v>2105967</v>
      </c>
      <c r="I12" s="104"/>
      <c r="J12" s="104"/>
      <c r="K12" s="102"/>
      <c r="L12" s="102"/>
      <c r="M12" s="102"/>
      <c r="N12" s="102"/>
      <c r="O12" s="102"/>
      <c r="P12" s="102"/>
      <c r="Q12" s="102"/>
      <c r="R12" s="104"/>
      <c r="S12" s="104">
        <f>H12-J12-K12-L12-M12-N12-O12-P12</f>
        <v>2105967</v>
      </c>
    </row>
    <row r="13" spans="2:19" ht="26.25" customHeight="1">
      <c r="B13" s="91" t="s">
        <v>258</v>
      </c>
      <c r="C13" s="90"/>
      <c r="D13" s="89"/>
      <c r="E13" s="88"/>
      <c r="F13" s="87">
        <f>F6+F7+F8+F9+F12</f>
        <v>41290000</v>
      </c>
      <c r="G13" s="87">
        <f>SUM(G6:G12)</f>
        <v>2028968.6400000001</v>
      </c>
      <c r="H13" s="30">
        <f>SUM(H6:H9)</f>
        <v>3914916</v>
      </c>
      <c r="I13" s="30">
        <f>SUM(I6:I12)</f>
        <v>612649.3</v>
      </c>
      <c r="J13" s="30">
        <f>SUM(J6:J9)</f>
        <v>876344.6</v>
      </c>
      <c r="K13" s="30">
        <f aca="true" t="shared" si="0" ref="K13:P13">SUM(K6:K9)</f>
        <v>629730.7949999999</v>
      </c>
      <c r="L13" s="30">
        <f t="shared" si="0"/>
        <v>5287</v>
      </c>
      <c r="M13" s="30">
        <f t="shared" si="0"/>
        <v>0</v>
      </c>
      <c r="N13" s="30">
        <f t="shared" si="0"/>
        <v>7500</v>
      </c>
      <c r="O13" s="30">
        <f t="shared" si="0"/>
        <v>5550.75399</v>
      </c>
      <c r="P13" s="30">
        <f t="shared" si="0"/>
        <v>100</v>
      </c>
      <c r="Q13" s="30">
        <f>Q6+Q7+Q8+Q9+Q10+Q11</f>
        <v>2137162.44899</v>
      </c>
      <c r="R13" s="30">
        <f>Q13*100/F13</f>
        <v>5.175980743497215</v>
      </c>
      <c r="S13" s="30">
        <f>SUM(S6:S11)</f>
        <v>37046870.55101</v>
      </c>
    </row>
  </sheetData>
  <sheetProtection/>
  <mergeCells count="13">
    <mergeCell ref="Q3:R4"/>
    <mergeCell ref="S3:S4"/>
    <mergeCell ref="I4:J4"/>
    <mergeCell ref="B13:D13"/>
    <mergeCell ref="B2:P2"/>
    <mergeCell ref="B3:B5"/>
    <mergeCell ref="C3:C5"/>
    <mergeCell ref="D3:D5"/>
    <mergeCell ref="E3:E5"/>
    <mergeCell ref="F3:F5"/>
    <mergeCell ref="G3:G5"/>
    <mergeCell ref="H3:H5"/>
    <mergeCell ref="I3:P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25" customWidth="1"/>
    <col min="2" max="2" width="6.28125" style="125" customWidth="1"/>
    <col min="3" max="3" width="4.7109375" style="125" customWidth="1"/>
    <col min="4" max="4" width="59.7109375" style="125" customWidth="1"/>
    <col min="5" max="5" width="8.00390625" style="125" customWidth="1"/>
    <col min="6" max="9" width="13.8515625" style="125" customWidth="1"/>
    <col min="10" max="16384" width="9.140625" style="125" customWidth="1"/>
  </cols>
  <sheetData>
    <row r="1" spans="5:9" ht="33" customHeight="1">
      <c r="E1" s="26" t="s">
        <v>0</v>
      </c>
      <c r="F1" s="26"/>
      <c r="G1" s="26"/>
      <c r="H1" s="26"/>
      <c r="I1" s="26"/>
    </row>
    <row r="2" spans="1:9" ht="33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6" ht="9.75" customHeight="1">
      <c r="A4" s="126"/>
      <c r="B4" s="126"/>
      <c r="C4" s="126"/>
      <c r="D4" s="126"/>
      <c r="E4" s="126"/>
      <c r="F4" s="126"/>
    </row>
    <row r="5" spans="1:9" ht="13.5" customHeight="1">
      <c r="A5" s="142"/>
      <c r="B5" s="24" t="s">
        <v>3</v>
      </c>
      <c r="C5" s="24"/>
      <c r="D5" s="24"/>
      <c r="E5" s="25" t="s">
        <v>4</v>
      </c>
      <c r="F5" s="25"/>
      <c r="G5" s="25"/>
      <c r="H5" s="25"/>
      <c r="I5" s="25"/>
    </row>
    <row r="6" spans="1:9" ht="13.5" customHeight="1">
      <c r="A6" s="142" t="s">
        <v>5</v>
      </c>
      <c r="B6" s="24" t="s">
        <v>259</v>
      </c>
      <c r="C6" s="24"/>
      <c r="D6" s="24"/>
      <c r="E6" s="23"/>
      <c r="F6" s="23"/>
      <c r="G6" s="23"/>
      <c r="H6" s="23"/>
      <c r="I6" s="23"/>
    </row>
    <row r="7" spans="1:9" ht="13.5" customHeight="1">
      <c r="A7" s="142"/>
      <c r="B7" s="24" t="s">
        <v>7</v>
      </c>
      <c r="C7" s="24"/>
      <c r="D7" s="24"/>
      <c r="E7" s="23" t="s">
        <v>8</v>
      </c>
      <c r="F7" s="23"/>
      <c r="G7" s="23"/>
      <c r="H7" s="23"/>
      <c r="I7" s="23"/>
    </row>
    <row r="8" spans="1:9" ht="13.5" customHeight="1">
      <c r="A8" s="142"/>
      <c r="B8" s="24" t="s">
        <v>9</v>
      </c>
      <c r="C8" s="24"/>
      <c r="D8" s="24"/>
      <c r="E8" s="23"/>
      <c r="F8" s="23"/>
      <c r="G8" s="23"/>
      <c r="H8" s="23"/>
      <c r="I8" s="23"/>
    </row>
    <row r="9" spans="1:9" ht="13.5" customHeight="1">
      <c r="A9" s="142"/>
      <c r="B9" s="24" t="s">
        <v>10</v>
      </c>
      <c r="C9" s="24"/>
      <c r="D9" s="24"/>
      <c r="E9" s="23"/>
      <c r="F9" s="23"/>
      <c r="G9" s="23"/>
      <c r="H9" s="23"/>
      <c r="I9" s="23"/>
    </row>
    <row r="10" spans="1:9" ht="13.5" customHeight="1">
      <c r="A10" s="142"/>
      <c r="B10" s="24" t="s">
        <v>11</v>
      </c>
      <c r="C10" s="24"/>
      <c r="D10" s="24"/>
      <c r="E10" s="23"/>
      <c r="F10" s="23"/>
      <c r="G10" s="23"/>
      <c r="H10" s="23"/>
      <c r="I10" s="23"/>
    </row>
    <row r="11" spans="1:9" ht="13.5" customHeight="1">
      <c r="A11" s="142"/>
      <c r="B11" s="24" t="s">
        <v>12</v>
      </c>
      <c r="C11" s="24"/>
      <c r="D11" s="24"/>
      <c r="E11" s="23" t="s">
        <v>260</v>
      </c>
      <c r="F11" s="23"/>
      <c r="G11" s="23"/>
      <c r="H11" s="23"/>
      <c r="I11" s="23"/>
    </row>
    <row r="12" ht="8.25" customHeight="1"/>
    <row r="13" spans="1:9" ht="57" customHeight="1">
      <c r="A13" s="127" t="s">
        <v>14</v>
      </c>
      <c r="B13" s="128" t="s">
        <v>15</v>
      </c>
      <c r="C13" s="127" t="s">
        <v>16</v>
      </c>
      <c r="D13" s="129" t="s">
        <v>17</v>
      </c>
      <c r="E13" s="129" t="s">
        <v>18</v>
      </c>
      <c r="F13" s="129" t="s">
        <v>19</v>
      </c>
      <c r="G13" s="129" t="s">
        <v>20</v>
      </c>
      <c r="H13" s="129" t="s">
        <v>21</v>
      </c>
      <c r="I13" s="129" t="s">
        <v>22</v>
      </c>
    </row>
    <row r="14" spans="1:9" ht="15" customHeight="1">
      <c r="A14" s="20" t="s">
        <v>23</v>
      </c>
      <c r="B14" s="21"/>
      <c r="C14" s="22"/>
      <c r="D14" s="130" t="s">
        <v>24</v>
      </c>
      <c r="E14" s="130">
        <v>1</v>
      </c>
      <c r="F14" s="130">
        <v>2</v>
      </c>
      <c r="G14" s="130">
        <v>3</v>
      </c>
      <c r="H14" s="130">
        <v>4</v>
      </c>
      <c r="I14" s="130">
        <v>5</v>
      </c>
    </row>
    <row r="15" spans="1:9" ht="15">
      <c r="A15" s="131" t="s">
        <v>199</v>
      </c>
      <c r="B15" s="131" t="s">
        <v>60</v>
      </c>
      <c r="C15" s="132" t="s">
        <v>27</v>
      </c>
      <c r="D15" s="133" t="s">
        <v>198</v>
      </c>
      <c r="E15" s="134" t="s">
        <v>29</v>
      </c>
      <c r="F15" s="135">
        <v>20420</v>
      </c>
      <c r="G15" s="135">
        <v>0</v>
      </c>
      <c r="H15" s="135">
        <v>14934.7</v>
      </c>
      <c r="I15" s="135">
        <v>0</v>
      </c>
    </row>
    <row r="16" spans="1:9" ht="15">
      <c r="A16" s="131" t="s">
        <v>199</v>
      </c>
      <c r="B16" s="131" t="s">
        <v>48</v>
      </c>
      <c r="C16" s="132" t="s">
        <v>27</v>
      </c>
      <c r="D16" s="133" t="s">
        <v>200</v>
      </c>
      <c r="E16" s="134" t="s">
        <v>32</v>
      </c>
      <c r="F16" s="135">
        <v>20420</v>
      </c>
      <c r="G16" s="135">
        <v>0</v>
      </c>
      <c r="H16" s="135">
        <v>14934.7</v>
      </c>
      <c r="I16" s="135">
        <v>0</v>
      </c>
    </row>
    <row r="17" spans="1:9" ht="15">
      <c r="A17" s="131" t="s">
        <v>199</v>
      </c>
      <c r="B17" s="131" t="s">
        <v>51</v>
      </c>
      <c r="C17" s="132" t="s">
        <v>27</v>
      </c>
      <c r="D17" s="133" t="s">
        <v>201</v>
      </c>
      <c r="E17" s="134" t="s">
        <v>35</v>
      </c>
      <c r="F17" s="135">
        <v>20420</v>
      </c>
      <c r="G17" s="135">
        <v>0</v>
      </c>
      <c r="H17" s="135">
        <v>14934.7</v>
      </c>
      <c r="I17" s="135">
        <v>0</v>
      </c>
    </row>
    <row r="18" spans="1:9" ht="15">
      <c r="A18" s="136" t="s">
        <v>199</v>
      </c>
      <c r="B18" s="136" t="s">
        <v>51</v>
      </c>
      <c r="C18" s="137" t="s">
        <v>55</v>
      </c>
      <c r="D18" s="138" t="s">
        <v>261</v>
      </c>
      <c r="E18" s="139" t="s">
        <v>38</v>
      </c>
      <c r="F18" s="140">
        <v>20420</v>
      </c>
      <c r="G18" s="140">
        <v>0</v>
      </c>
      <c r="H18" s="140">
        <v>14934.7</v>
      </c>
      <c r="I18" s="140">
        <v>0</v>
      </c>
    </row>
    <row r="19" spans="1:9" ht="15">
      <c r="A19" s="131" t="s">
        <v>45</v>
      </c>
      <c r="B19" s="131" t="s">
        <v>45</v>
      </c>
      <c r="C19" s="132" t="s">
        <v>45</v>
      </c>
      <c r="D19" s="133" t="s">
        <v>119</v>
      </c>
      <c r="E19" s="134" t="s">
        <v>41</v>
      </c>
      <c r="F19" s="135">
        <v>20420</v>
      </c>
      <c r="G19" s="135">
        <v>14934.7</v>
      </c>
      <c r="H19" s="135">
        <v>14934.7</v>
      </c>
      <c r="I19" s="135">
        <v>0</v>
      </c>
    </row>
    <row r="20" spans="1:9" ht="15">
      <c r="A20" s="131" t="s">
        <v>45</v>
      </c>
      <c r="B20" s="131" t="s">
        <v>45</v>
      </c>
      <c r="C20" s="132" t="s">
        <v>45</v>
      </c>
      <c r="D20" s="133" t="s">
        <v>121</v>
      </c>
      <c r="E20" s="134" t="s">
        <v>44</v>
      </c>
      <c r="F20" s="135">
        <v>20420</v>
      </c>
      <c r="G20" s="135">
        <v>14934.7</v>
      </c>
      <c r="H20" s="135">
        <v>14934.7</v>
      </c>
      <c r="I20" s="135">
        <v>0</v>
      </c>
    </row>
    <row r="21" ht="15" customHeight="1"/>
    <row r="22" ht="15" customHeight="1"/>
    <row r="23" spans="4:9" ht="21" customHeight="1">
      <c r="D23" s="141" t="s">
        <v>123</v>
      </c>
      <c r="E23" s="19" t="s">
        <v>124</v>
      </c>
      <c r="F23" s="19"/>
      <c r="G23" s="19"/>
      <c r="H23" s="142" t="s">
        <v>125</v>
      </c>
      <c r="I23" s="142"/>
    </row>
    <row r="24" ht="14.25" customHeight="1">
      <c r="D24" s="143" t="s">
        <v>126</v>
      </c>
    </row>
    <row r="25" ht="15" customHeight="1">
      <c r="D25" s="126"/>
    </row>
  </sheetData>
  <sheetProtection/>
  <mergeCells count="19">
    <mergeCell ref="B10:D10"/>
    <mergeCell ref="E10:I10"/>
    <mergeCell ref="B11:D11"/>
    <mergeCell ref="E11:I11"/>
    <mergeCell ref="A14:C14"/>
    <mergeCell ref="E23:G23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25" customWidth="1"/>
    <col min="2" max="2" width="6.28125" style="125" customWidth="1"/>
    <col min="3" max="3" width="4.7109375" style="125" customWidth="1"/>
    <col min="4" max="4" width="59.7109375" style="125" customWidth="1"/>
    <col min="5" max="5" width="8.00390625" style="125" customWidth="1"/>
    <col min="6" max="9" width="13.8515625" style="125" customWidth="1"/>
    <col min="10" max="16384" width="9.140625" style="125" customWidth="1"/>
  </cols>
  <sheetData>
    <row r="1" spans="5:9" ht="33" customHeight="1">
      <c r="E1" s="26" t="s">
        <v>0</v>
      </c>
      <c r="F1" s="26"/>
      <c r="G1" s="26"/>
      <c r="H1" s="26"/>
      <c r="I1" s="26"/>
    </row>
    <row r="2" spans="1:9" ht="33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6" ht="9.75" customHeight="1">
      <c r="A4" s="126"/>
      <c r="B4" s="126"/>
      <c r="C4" s="126"/>
      <c r="D4" s="126"/>
      <c r="E4" s="126"/>
      <c r="F4" s="126"/>
    </row>
    <row r="5" spans="1:9" ht="13.5" customHeight="1">
      <c r="A5" s="142"/>
      <c r="B5" s="24" t="s">
        <v>3</v>
      </c>
      <c r="C5" s="24"/>
      <c r="D5" s="24"/>
      <c r="E5" s="25" t="s">
        <v>4</v>
      </c>
      <c r="F5" s="25"/>
      <c r="G5" s="25"/>
      <c r="H5" s="25"/>
      <c r="I5" s="25"/>
    </row>
    <row r="6" spans="1:9" ht="13.5" customHeight="1">
      <c r="A6" s="142" t="s">
        <v>5</v>
      </c>
      <c r="B6" s="24" t="s">
        <v>259</v>
      </c>
      <c r="C6" s="24"/>
      <c r="D6" s="24"/>
      <c r="E6" s="23"/>
      <c r="F6" s="23"/>
      <c r="G6" s="23"/>
      <c r="H6" s="23"/>
      <c r="I6" s="23"/>
    </row>
    <row r="7" spans="1:9" ht="13.5" customHeight="1">
      <c r="A7" s="142"/>
      <c r="B7" s="24" t="s">
        <v>7</v>
      </c>
      <c r="C7" s="24"/>
      <c r="D7" s="24"/>
      <c r="E7" s="23" t="s">
        <v>8</v>
      </c>
      <c r="F7" s="23"/>
      <c r="G7" s="23"/>
      <c r="H7" s="23"/>
      <c r="I7" s="23"/>
    </row>
    <row r="8" spans="1:9" ht="13.5" customHeight="1">
      <c r="A8" s="142"/>
      <c r="B8" s="24" t="s">
        <v>9</v>
      </c>
      <c r="C8" s="24"/>
      <c r="D8" s="24"/>
      <c r="E8" s="23"/>
      <c r="F8" s="23"/>
      <c r="G8" s="23"/>
      <c r="H8" s="23"/>
      <c r="I8" s="23"/>
    </row>
    <row r="9" spans="1:9" ht="13.5" customHeight="1">
      <c r="A9" s="142"/>
      <c r="B9" s="24" t="s">
        <v>10</v>
      </c>
      <c r="C9" s="24"/>
      <c r="D9" s="24"/>
      <c r="E9" s="23"/>
      <c r="F9" s="23"/>
      <c r="G9" s="23"/>
      <c r="H9" s="23"/>
      <c r="I9" s="23"/>
    </row>
    <row r="10" spans="1:9" ht="13.5" customHeight="1">
      <c r="A10" s="142"/>
      <c r="B10" s="24" t="s">
        <v>11</v>
      </c>
      <c r="C10" s="24"/>
      <c r="D10" s="24"/>
      <c r="E10" s="23"/>
      <c r="F10" s="23"/>
      <c r="G10" s="23"/>
      <c r="H10" s="23"/>
      <c r="I10" s="23"/>
    </row>
    <row r="11" spans="1:9" ht="13.5" customHeight="1">
      <c r="A11" s="142"/>
      <c r="B11" s="24" t="s">
        <v>12</v>
      </c>
      <c r="C11" s="24"/>
      <c r="D11" s="24"/>
      <c r="E11" s="23" t="s">
        <v>262</v>
      </c>
      <c r="F11" s="23"/>
      <c r="G11" s="23"/>
      <c r="H11" s="23"/>
      <c r="I11" s="23"/>
    </row>
    <row r="12" ht="8.25" customHeight="1"/>
    <row r="13" spans="1:9" ht="57" customHeight="1">
      <c r="A13" s="127" t="s">
        <v>14</v>
      </c>
      <c r="B13" s="128" t="s">
        <v>15</v>
      </c>
      <c r="C13" s="127" t="s">
        <v>16</v>
      </c>
      <c r="D13" s="129" t="s">
        <v>17</v>
      </c>
      <c r="E13" s="129" t="s">
        <v>18</v>
      </c>
      <c r="F13" s="129" t="s">
        <v>19</v>
      </c>
      <c r="G13" s="129" t="s">
        <v>20</v>
      </c>
      <c r="H13" s="129" t="s">
        <v>21</v>
      </c>
      <c r="I13" s="129" t="s">
        <v>22</v>
      </c>
    </row>
    <row r="14" spans="1:9" ht="15" customHeight="1">
      <c r="A14" s="20" t="s">
        <v>23</v>
      </c>
      <c r="B14" s="21"/>
      <c r="C14" s="22"/>
      <c r="D14" s="130" t="s">
        <v>24</v>
      </c>
      <c r="E14" s="130">
        <v>1</v>
      </c>
      <c r="F14" s="130">
        <v>2</v>
      </c>
      <c r="G14" s="130">
        <v>3</v>
      </c>
      <c r="H14" s="130">
        <v>4</v>
      </c>
      <c r="I14" s="130">
        <v>5</v>
      </c>
    </row>
    <row r="15" spans="1:9" ht="15">
      <c r="A15" s="131" t="s">
        <v>199</v>
      </c>
      <c r="B15" s="131" t="s">
        <v>60</v>
      </c>
      <c r="C15" s="132" t="s">
        <v>27</v>
      </c>
      <c r="D15" s="133" t="s">
        <v>198</v>
      </c>
      <c r="E15" s="134" t="s">
        <v>29</v>
      </c>
      <c r="F15" s="135">
        <v>657217</v>
      </c>
      <c r="G15" s="135">
        <v>0</v>
      </c>
      <c r="H15" s="135">
        <v>616906.6</v>
      </c>
      <c r="I15" s="135">
        <v>0</v>
      </c>
    </row>
    <row r="16" spans="1:9" ht="15">
      <c r="A16" s="131" t="s">
        <v>199</v>
      </c>
      <c r="B16" s="131" t="s">
        <v>48</v>
      </c>
      <c r="C16" s="132" t="s">
        <v>27</v>
      </c>
      <c r="D16" s="133" t="s">
        <v>200</v>
      </c>
      <c r="E16" s="134" t="s">
        <v>32</v>
      </c>
      <c r="F16" s="135">
        <v>657217</v>
      </c>
      <c r="G16" s="135">
        <v>0</v>
      </c>
      <c r="H16" s="135">
        <v>616906.6</v>
      </c>
      <c r="I16" s="135">
        <v>0</v>
      </c>
    </row>
    <row r="17" spans="1:9" ht="15">
      <c r="A17" s="131" t="s">
        <v>199</v>
      </c>
      <c r="B17" s="131" t="s">
        <v>51</v>
      </c>
      <c r="C17" s="132" t="s">
        <v>27</v>
      </c>
      <c r="D17" s="133" t="s">
        <v>201</v>
      </c>
      <c r="E17" s="134" t="s">
        <v>35</v>
      </c>
      <c r="F17" s="135">
        <v>657217</v>
      </c>
      <c r="G17" s="135">
        <v>0</v>
      </c>
      <c r="H17" s="135">
        <v>616906.6</v>
      </c>
      <c r="I17" s="135">
        <v>0</v>
      </c>
    </row>
    <row r="18" spans="1:9" ht="15">
      <c r="A18" s="136" t="s">
        <v>199</v>
      </c>
      <c r="B18" s="136" t="s">
        <v>51</v>
      </c>
      <c r="C18" s="137" t="s">
        <v>55</v>
      </c>
      <c r="D18" s="138" t="s">
        <v>261</v>
      </c>
      <c r="E18" s="139" t="s">
        <v>38</v>
      </c>
      <c r="F18" s="140">
        <v>657217</v>
      </c>
      <c r="G18" s="140">
        <v>0</v>
      </c>
      <c r="H18" s="140">
        <v>616906.6</v>
      </c>
      <c r="I18" s="140">
        <v>0</v>
      </c>
    </row>
    <row r="19" spans="1:9" ht="15">
      <c r="A19" s="131" t="s">
        <v>45</v>
      </c>
      <c r="B19" s="131" t="s">
        <v>45</v>
      </c>
      <c r="C19" s="132" t="s">
        <v>45</v>
      </c>
      <c r="D19" s="133" t="s">
        <v>119</v>
      </c>
      <c r="E19" s="134" t="s">
        <v>41</v>
      </c>
      <c r="F19" s="135">
        <v>657217</v>
      </c>
      <c r="G19" s="135">
        <v>616906.6</v>
      </c>
      <c r="H19" s="135">
        <v>616906.6</v>
      </c>
      <c r="I19" s="135">
        <v>0</v>
      </c>
    </row>
    <row r="20" spans="1:9" ht="15">
      <c r="A20" s="131" t="s">
        <v>45</v>
      </c>
      <c r="B20" s="131" t="s">
        <v>45</v>
      </c>
      <c r="C20" s="132" t="s">
        <v>45</v>
      </c>
      <c r="D20" s="133" t="s">
        <v>121</v>
      </c>
      <c r="E20" s="134" t="s">
        <v>44</v>
      </c>
      <c r="F20" s="135">
        <v>657217</v>
      </c>
      <c r="G20" s="135">
        <v>616906.6</v>
      </c>
      <c r="H20" s="135">
        <v>616906.6</v>
      </c>
      <c r="I20" s="135">
        <v>0</v>
      </c>
    </row>
    <row r="21" ht="15" customHeight="1"/>
    <row r="22" ht="15" customHeight="1"/>
    <row r="23" spans="4:9" ht="21" customHeight="1">
      <c r="D23" s="141" t="s">
        <v>123</v>
      </c>
      <c r="E23" s="19" t="s">
        <v>124</v>
      </c>
      <c r="F23" s="19"/>
      <c r="G23" s="19"/>
      <c r="H23" s="142" t="s">
        <v>125</v>
      </c>
      <c r="I23" s="142"/>
    </row>
    <row r="24" ht="14.25" customHeight="1">
      <c r="D24" s="143" t="s">
        <v>126</v>
      </c>
    </row>
    <row r="25" ht="15" customHeight="1">
      <c r="D25" s="126"/>
    </row>
  </sheetData>
  <sheetProtection/>
  <mergeCells count="19">
    <mergeCell ref="B10:D10"/>
    <mergeCell ref="E10:I10"/>
    <mergeCell ref="B11:D11"/>
    <mergeCell ref="E11:I11"/>
    <mergeCell ref="A14:C14"/>
    <mergeCell ref="E23:G23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2023-01-21T06:55:16Z</dcterms:modified>
  <cp:category/>
  <cp:version/>
  <cp:contentType/>
  <cp:contentStatus/>
</cp:coreProperties>
</file>