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6300" windowHeight="12335"/>
  </bookViews>
  <sheets>
    <sheet name="0" sheetId="6" r:id="rId1"/>
  </sheets>
  <calcPr calcId="144525"/>
</workbook>
</file>

<file path=xl/calcChain.xml><?xml version="1.0" encoding="utf-8"?>
<calcChain xmlns="http://schemas.openxmlformats.org/spreadsheetml/2006/main">
  <c r="D116" i="6" l="1"/>
  <c r="D115" i="6"/>
  <c r="D114" i="6"/>
  <c r="D113" i="6"/>
  <c r="D112" i="6"/>
  <c r="D111" i="6"/>
  <c r="D110" i="6"/>
  <c r="D109" i="6"/>
  <c r="D108" i="6"/>
  <c r="D107" i="6"/>
  <c r="D106" i="6"/>
  <c r="D105" i="6"/>
  <c r="D51" i="6"/>
  <c r="D50" i="6"/>
  <c r="D49" i="6"/>
  <c r="D48" i="6"/>
  <c r="D47" i="6"/>
  <c r="D46" i="6"/>
  <c r="D45" i="6"/>
  <c r="D44" i="6"/>
  <c r="D43" i="6"/>
  <c r="D42" i="6"/>
  <c r="D41" i="6"/>
  <c r="D40" i="6"/>
  <c r="D52" i="6" l="1"/>
  <c r="D117" i="6"/>
  <c r="D30" i="6"/>
  <c r="D29" i="6"/>
  <c r="D28" i="6"/>
  <c r="D27" i="6"/>
  <c r="D26" i="6"/>
  <c r="D25" i="6"/>
  <c r="D24" i="6"/>
  <c r="D23" i="6"/>
  <c r="D22" i="6"/>
  <c r="D21" i="6"/>
  <c r="D20" i="6"/>
  <c r="D19" i="6"/>
  <c r="D31" i="6" l="1"/>
</calcChain>
</file>

<file path=xl/sharedStrings.xml><?xml version="1.0" encoding="utf-8"?>
<sst xmlns="http://schemas.openxmlformats.org/spreadsheetml/2006/main" count="81" uniqueCount="80">
  <si>
    <t>Каракалпакский региональный филиал</t>
  </si>
  <si>
    <t>Андижанский региональный филиал</t>
  </si>
  <si>
    <t>Бухарский региональный филиал</t>
  </si>
  <si>
    <t>Сырдарьинский региональный филиал</t>
  </si>
  <si>
    <t>Самаркандский региональный филиал</t>
  </si>
  <si>
    <t>Сурхандарьинский региональный филиал</t>
  </si>
  <si>
    <t>Кашкадарьинский региональный филиал</t>
  </si>
  <si>
    <t>Хорезмский региональный филиал</t>
  </si>
  <si>
    <t>Навоийский региональный филиал</t>
  </si>
  <si>
    <t>Наманганский региональный филиал</t>
  </si>
  <si>
    <t>Ферганский региональный филиал</t>
  </si>
  <si>
    <t>№</t>
  </si>
  <si>
    <t>Джизакский региональный филиал</t>
  </si>
  <si>
    <t>Наименование подразделения</t>
  </si>
  <si>
    <t xml:space="preserve">ИТОГО </t>
  </si>
  <si>
    <t>Колчество выданных сертификатов</t>
  </si>
  <si>
    <t>Number of certificates issued</t>
  </si>
  <si>
    <t>ГУП "Центр государственной экологической сертификации и стандартизации " центральный аппарат</t>
  </si>
  <si>
    <t>State Unitary Enterprise "Center for State Environmental Certification and Standardization" central office</t>
  </si>
  <si>
    <t>Karakalpak regional branch</t>
  </si>
  <si>
    <t>Andijan regional branch</t>
  </si>
  <si>
    <t>Bukhara regional branch</t>
  </si>
  <si>
    <t>Syrdarya regional branch</t>
  </si>
  <si>
    <t>Samarkand regional branch</t>
  </si>
  <si>
    <t>Surkhandarya regional branch</t>
  </si>
  <si>
    <t>Kashkadarya regional branch</t>
  </si>
  <si>
    <t>Khorezm regional branch</t>
  </si>
  <si>
    <t>Navoi Regional Branch</t>
  </si>
  <si>
    <t>Jizzakh Regional Branch</t>
  </si>
  <si>
    <t>Namangan regional branch</t>
  </si>
  <si>
    <t>Fergana Regional Branch</t>
  </si>
  <si>
    <t>TOTAL</t>
  </si>
  <si>
    <t>Name of the unit</t>
  </si>
  <si>
    <t>Бўлимларнинг номланиши</t>
  </si>
  <si>
    <t>Т/р</t>
  </si>
  <si>
    <t>Берилган сертификатларнинг сони</t>
  </si>
  <si>
    <t>"Давэкосертификат" ДУК Марказий аппарати</t>
  </si>
  <si>
    <t>Қорақалпоғистон Республикаси ҳудудий филиали</t>
  </si>
  <si>
    <t>Андижон вилоят ҳудудий филиали</t>
  </si>
  <si>
    <t>Бухоро вилоят ҳудудий филиали</t>
  </si>
  <si>
    <t>Сирдарё вилоят ҳудудий филиали</t>
  </si>
  <si>
    <t>Самарқанд вилоят ҳудудий филиали</t>
  </si>
  <si>
    <t>Сурхондарё вилоят ҳудудий филиали</t>
  </si>
  <si>
    <t>Қашқадарё вилоят ҳудудий филиали</t>
  </si>
  <si>
    <t>Хоразм вилоят ҳудудий филиали</t>
  </si>
  <si>
    <t>Навоий вилоят ҳудудий филиали</t>
  </si>
  <si>
    <t>Жиззах вилоят ҳудудий филиали</t>
  </si>
  <si>
    <t>Наманган вилоят ҳудудий филиали</t>
  </si>
  <si>
    <t>Фарғона вилоят ҳудудий филиали</t>
  </si>
  <si>
    <t xml:space="preserve">Жами </t>
  </si>
  <si>
    <t>T/r</t>
  </si>
  <si>
    <t>Bo‘limlarning nomlanishi</t>
  </si>
  <si>
    <t>Berilgan sertifikatlarning soni</t>
  </si>
  <si>
    <t>"Davekosertifikat" DUK Markaziy apparati</t>
  </si>
  <si>
    <t>Qoraqalpog‘iston Respublikasi hududiy filiali</t>
  </si>
  <si>
    <t>Andijon viloyat hududiy filiali</t>
  </si>
  <si>
    <t>Buxoro viloyat hududiy filiali</t>
  </si>
  <si>
    <t>Sirdaryo viloyat hududiy filiali</t>
  </si>
  <si>
    <t>Samarqand viloyat hududiy filiali</t>
  </si>
  <si>
    <t>Surxondaryo viloyat hududiy filiali</t>
  </si>
  <si>
    <t>Qashqadaryo viloyat hududiy filiali</t>
  </si>
  <si>
    <t>Xorazm viloyat hududiy filiali</t>
  </si>
  <si>
    <t>Navoiy viloyat hududiy filiali</t>
  </si>
  <si>
    <t>Jizzax viloyat hududiy filiali</t>
  </si>
  <si>
    <t>Namangan viloyat hududiy filiali</t>
  </si>
  <si>
    <t>Farg‘ona viloyat hududiy filiali</t>
  </si>
  <si>
    <t xml:space="preserve">Jami </t>
  </si>
  <si>
    <t>Количество выданных экологических сертификатов 
за январь-июнь 2019 года</t>
  </si>
  <si>
    <t xml:space="preserve"> 2019 йил январ-феврал ойларида 
берилган экологик сертификатлар сони</t>
  </si>
  <si>
    <t>2019 yil yanvar-fevral oylarida 
berilgan ekologik sertifikatlar soni</t>
  </si>
  <si>
    <t>Number of issued environmental certificates 
for January-June 2019</t>
  </si>
  <si>
    <t>Содержание</t>
  </si>
  <si>
    <t>КОЛИЧЕСТВО ВЫДАННЫХ ЭКОЛОГИЧЕСКИХ СЕРТИФИКАТОВ  ЗА ЯНВАРЬ-ИЮНЬ 2019 ГОДА</t>
  </si>
  <si>
    <t>2019 ЙИЛ ЯНВАР-ФЕВРАЛ ОЙЛАРИДА  БЕРИЛГАН ЭКОЛОГИК СЕРТИФИКАТЛАР СОНИ</t>
  </si>
  <si>
    <t>2019 YIL YANVAR-FEVRAL OYLARIDA  BERILGAN EKOLOGIK SERTIFIKATLAR SONI</t>
  </si>
  <si>
    <t>NUMBER OF ISSUED ENVIRONMENTAL CERTIFICATES  FOR JANUARY-JUNE 2019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</si>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</sst>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20"/>
      <color rgb="FF0070C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4"/>
      <color rgb="FF0070C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0" xfId="0" applyFont="1"/>
    <xf numFmtId="0" fontId="1" fillId="0" borderId="0" xfId="0" applyFo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165" fontId="2" fillId="0" borderId="9" xfId="1" applyNumberFormat="1" applyFont="1" applyBorder="1" applyAlignment="1">
      <alignment horizontal="right" vertical="center"/>
    </xf>
    <xf numFmtId="165" fontId="2" fillId="0" borderId="9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5" fontId="3" fillId="0" borderId="3" xfId="1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65" fontId="3" fillId="0" borderId="12" xfId="1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7"/>
  <sheetViews>
    <sheetView tabSelected="1" topLeftCell="B85" zoomScaleNormal="100" workbookViewId="0">
      <selection activeCell="B85" sqref="A85:XFD87"/>
    </sheetView>
  </sheetViews>
  <sheetFormatPr defaultColWidth="9.125" defaultRowHeight="15.65" x14ac:dyDescent="0.25"/>
  <cols>
    <col min="1" max="1" width="9.125" style="2" hidden="1" customWidth="1"/>
    <col min="2" max="2" width="5.625" style="2" customWidth="1"/>
    <col min="3" max="3" width="55.625" style="2" customWidth="1"/>
    <col min="4" max="4" width="21.75" style="2" customWidth="1"/>
    <col min="5" max="5" width="9.125" style="2"/>
    <col min="31" max="16384" width="9.125" style="2"/>
  </cols>
  <sheetData>
    <row r="1" spans="2:4" ht="25.85" x14ac:dyDescent="0.25">
      <c r="C1" s="33" t="s">
        <v>71</v>
      </c>
      <c r="D1"/>
    </row>
    <row r="2" spans="2:4" ht="25.85" x14ac:dyDescent="0.25">
      <c r="D2" s="33"/>
    </row>
    <row r="3" spans="2:4" ht="34" customHeight="1" x14ac:dyDescent="0.25">
      <c r="B3" s="34" t="s">
        <v>76</v>
      </c>
      <c r="C3" s="37" t="s">
        <v>72</v>
      </c>
      <c r="D3" s="37"/>
    </row>
    <row r="4" spans="2:4" customFormat="1" ht="17.850000000000001" customHeight="1" x14ac:dyDescent="0.25">
      <c r="C4" s="36"/>
      <c r="D4" s="36"/>
    </row>
    <row r="5" spans="2:4" ht="37.549999999999997" customHeight="1" x14ac:dyDescent="0.25">
      <c r="B5" s="34" t="s">
        <v>77</v>
      </c>
      <c r="C5" s="37" t="s">
        <v>73</v>
      </c>
      <c r="D5" s="37"/>
    </row>
    <row r="6" spans="2:4" customFormat="1" ht="17.850000000000001" customHeight="1" x14ac:dyDescent="0.25">
      <c r="C6" s="36"/>
      <c r="D6" s="36"/>
    </row>
    <row r="7" spans="2:4" ht="17" customHeight="1" x14ac:dyDescent="0.25">
      <c r="B7" s="34" t="s">
        <v>78</v>
      </c>
      <c r="C7" s="37" t="s">
        <v>74</v>
      </c>
      <c r="D7" s="37"/>
    </row>
    <row r="8" spans="2:4" customFormat="1" ht="17.850000000000001" customHeight="1" x14ac:dyDescent="0.25">
      <c r="C8" s="36"/>
      <c r="D8" s="36"/>
    </row>
    <row r="9" spans="2:4" ht="19.05" customHeight="1" x14ac:dyDescent="0.25">
      <c r="B9" s="34" t="s">
        <v>79</v>
      </c>
      <c r="C9" s="37" t="s">
        <v>75</v>
      </c>
      <c r="D9" s="37"/>
    </row>
    <row r="15" spans="2:4" ht="44.35" customHeight="1" x14ac:dyDescent="0.25">
      <c r="B15" s="35" t="s">
        <v>67</v>
      </c>
      <c r="C15" s="35"/>
      <c r="D15" s="35"/>
    </row>
    <row r="16" spans="2:4" ht="16.3" thickBot="1" x14ac:dyDescent="0.3"/>
    <row r="17" spans="2:4" ht="47.55" thickBot="1" x14ac:dyDescent="0.3">
      <c r="B17" s="19" t="s">
        <v>11</v>
      </c>
      <c r="C17" s="20" t="s">
        <v>13</v>
      </c>
      <c r="D17" s="21" t="s">
        <v>15</v>
      </c>
    </row>
    <row r="18" spans="2:4" ht="46.9" x14ac:dyDescent="0.25">
      <c r="B18" s="27">
        <v>1</v>
      </c>
      <c r="C18" s="18" t="s">
        <v>17</v>
      </c>
      <c r="D18" s="28">
        <v>1564</v>
      </c>
    </row>
    <row r="19" spans="2:4" ht="20.05" customHeight="1" x14ac:dyDescent="0.25">
      <c r="B19" s="29">
        <v>2</v>
      </c>
      <c r="C19" s="1" t="s">
        <v>0</v>
      </c>
      <c r="D19" s="30">
        <f>8+11+8+17</f>
        <v>44</v>
      </c>
    </row>
    <row r="20" spans="2:4" ht="20.05" customHeight="1" x14ac:dyDescent="0.25">
      <c r="B20" s="29">
        <v>3</v>
      </c>
      <c r="C20" s="1" t="s">
        <v>1</v>
      </c>
      <c r="D20" s="30">
        <f>92+26+35+29</f>
        <v>182</v>
      </c>
    </row>
    <row r="21" spans="2:4" ht="20.05" customHeight="1" x14ac:dyDescent="0.25">
      <c r="B21" s="29">
        <v>4</v>
      </c>
      <c r="C21" s="1" t="s">
        <v>2</v>
      </c>
      <c r="D21" s="30">
        <f>58+27+17+14</f>
        <v>116</v>
      </c>
    </row>
    <row r="22" spans="2:4" ht="20.05" customHeight="1" x14ac:dyDescent="0.25">
      <c r="B22" s="29">
        <v>5</v>
      </c>
      <c r="C22" s="1" t="s">
        <v>3</v>
      </c>
      <c r="D22" s="30">
        <f>3+4+1</f>
        <v>8</v>
      </c>
    </row>
    <row r="23" spans="2:4" ht="20.05" customHeight="1" x14ac:dyDescent="0.25">
      <c r="B23" s="29">
        <v>6</v>
      </c>
      <c r="C23" s="1" t="s">
        <v>4</v>
      </c>
      <c r="D23" s="30">
        <f>92+21+27+32</f>
        <v>172</v>
      </c>
    </row>
    <row r="24" spans="2:4" ht="20.05" customHeight="1" x14ac:dyDescent="0.25">
      <c r="B24" s="29">
        <v>7</v>
      </c>
      <c r="C24" s="1" t="s">
        <v>5</v>
      </c>
      <c r="D24" s="30">
        <f>55+4+7+48</f>
        <v>114</v>
      </c>
    </row>
    <row r="25" spans="2:4" ht="20.05" customHeight="1" x14ac:dyDescent="0.25">
      <c r="B25" s="29">
        <v>8</v>
      </c>
      <c r="C25" s="1" t="s">
        <v>6</v>
      </c>
      <c r="D25" s="30">
        <f>55+3+38+13+10</f>
        <v>119</v>
      </c>
    </row>
    <row r="26" spans="2:4" ht="20.05" customHeight="1" x14ac:dyDescent="0.25">
      <c r="B26" s="29">
        <v>9</v>
      </c>
      <c r="C26" s="1" t="s">
        <v>7</v>
      </c>
      <c r="D26" s="30">
        <f>15+11+1</f>
        <v>27</v>
      </c>
    </row>
    <row r="27" spans="2:4" ht="20.05" customHeight="1" x14ac:dyDescent="0.25">
      <c r="B27" s="29">
        <v>10</v>
      </c>
      <c r="C27" s="1" t="s">
        <v>8</v>
      </c>
      <c r="D27" s="30">
        <f>67+19+5</f>
        <v>91</v>
      </c>
    </row>
    <row r="28" spans="2:4" ht="20.05" customHeight="1" x14ac:dyDescent="0.25">
      <c r="B28" s="29">
        <v>11</v>
      </c>
      <c r="C28" s="1" t="s">
        <v>12</v>
      </c>
      <c r="D28" s="30">
        <f>18+2+6+6</f>
        <v>32</v>
      </c>
    </row>
    <row r="29" spans="2:4" ht="20.05" customHeight="1" x14ac:dyDescent="0.25">
      <c r="B29" s="29">
        <v>12</v>
      </c>
      <c r="C29" s="1" t="s">
        <v>9</v>
      </c>
      <c r="D29" s="30">
        <f>40+4+42+18</f>
        <v>104</v>
      </c>
    </row>
    <row r="30" spans="2:4" ht="20.05" customHeight="1" thickBot="1" x14ac:dyDescent="0.3">
      <c r="B30" s="31">
        <v>13</v>
      </c>
      <c r="C30" s="22" t="s">
        <v>10</v>
      </c>
      <c r="D30" s="32">
        <f>91+42+20+15</f>
        <v>168</v>
      </c>
    </row>
    <row r="31" spans="2:4" ht="20.05" customHeight="1" thickBot="1" x14ac:dyDescent="0.3">
      <c r="B31" s="23"/>
      <c r="C31" s="24" t="s">
        <v>14</v>
      </c>
      <c r="D31" s="26">
        <f t="shared" ref="D31" si="0">SUM(D18:D30)</f>
        <v>2741</v>
      </c>
    </row>
    <row r="36" spans="2:4" ht="55.05" customHeight="1" x14ac:dyDescent="0.25">
      <c r="B36" s="35" t="s">
        <v>68</v>
      </c>
      <c r="C36" s="35"/>
      <c r="D36" s="35"/>
    </row>
    <row r="37" spans="2:4" ht="16.3" thickBot="1" x14ac:dyDescent="0.3"/>
    <row r="38" spans="2:4" ht="47.55" thickBot="1" x14ac:dyDescent="0.3">
      <c r="B38" s="19" t="s">
        <v>34</v>
      </c>
      <c r="C38" s="20" t="s">
        <v>33</v>
      </c>
      <c r="D38" s="21" t="s">
        <v>35</v>
      </c>
    </row>
    <row r="39" spans="2:4" ht="24.45" customHeight="1" x14ac:dyDescent="0.25">
      <c r="B39" s="27">
        <v>1</v>
      </c>
      <c r="C39" s="18" t="s">
        <v>36</v>
      </c>
      <c r="D39" s="28">
        <v>1564</v>
      </c>
    </row>
    <row r="40" spans="2:4" ht="20.05" customHeight="1" x14ac:dyDescent="0.25">
      <c r="B40" s="29">
        <v>2</v>
      </c>
      <c r="C40" s="1" t="s">
        <v>37</v>
      </c>
      <c r="D40" s="30">
        <f>8+11+8+17</f>
        <v>44</v>
      </c>
    </row>
    <row r="41" spans="2:4" ht="20.05" customHeight="1" x14ac:dyDescent="0.25">
      <c r="B41" s="29">
        <v>3</v>
      </c>
      <c r="C41" s="1" t="s">
        <v>38</v>
      </c>
      <c r="D41" s="30">
        <f>92+26+35+29</f>
        <v>182</v>
      </c>
    </row>
    <row r="42" spans="2:4" ht="20.05" customHeight="1" x14ac:dyDescent="0.25">
      <c r="B42" s="29">
        <v>4</v>
      </c>
      <c r="C42" s="1" t="s">
        <v>39</v>
      </c>
      <c r="D42" s="30">
        <f>58+27+17+14</f>
        <v>116</v>
      </c>
    </row>
    <row r="43" spans="2:4" ht="20.05" customHeight="1" x14ac:dyDescent="0.25">
      <c r="B43" s="29">
        <v>5</v>
      </c>
      <c r="C43" s="1" t="s">
        <v>40</v>
      </c>
      <c r="D43" s="30">
        <f>3+4+1</f>
        <v>8</v>
      </c>
    </row>
    <row r="44" spans="2:4" ht="20.05" customHeight="1" x14ac:dyDescent="0.25">
      <c r="B44" s="29">
        <v>6</v>
      </c>
      <c r="C44" s="1" t="s">
        <v>41</v>
      </c>
      <c r="D44" s="30">
        <f>92+21+27+32</f>
        <v>172</v>
      </c>
    </row>
    <row r="45" spans="2:4" ht="20.05" customHeight="1" x14ac:dyDescent="0.25">
      <c r="B45" s="29">
        <v>7</v>
      </c>
      <c r="C45" s="1" t="s">
        <v>42</v>
      </c>
      <c r="D45" s="30">
        <f>55+4+7+48</f>
        <v>114</v>
      </c>
    </row>
    <row r="46" spans="2:4" ht="20.05" customHeight="1" x14ac:dyDescent="0.25">
      <c r="B46" s="29">
        <v>8</v>
      </c>
      <c r="C46" s="1" t="s">
        <v>43</v>
      </c>
      <c r="D46" s="30">
        <f>55+3+38+13+10</f>
        <v>119</v>
      </c>
    </row>
    <row r="47" spans="2:4" ht="20.05" customHeight="1" x14ac:dyDescent="0.25">
      <c r="B47" s="29">
        <v>9</v>
      </c>
      <c r="C47" s="1" t="s">
        <v>44</v>
      </c>
      <c r="D47" s="30">
        <f>15+11+1</f>
        <v>27</v>
      </c>
    </row>
    <row r="48" spans="2:4" ht="20.05" customHeight="1" x14ac:dyDescent="0.25">
      <c r="B48" s="29">
        <v>10</v>
      </c>
      <c r="C48" s="1" t="s">
        <v>45</v>
      </c>
      <c r="D48" s="30">
        <f>67+19+5</f>
        <v>91</v>
      </c>
    </row>
    <row r="49" spans="2:4" ht="20.05" customHeight="1" x14ac:dyDescent="0.25">
      <c r="B49" s="29">
        <v>11</v>
      </c>
      <c r="C49" s="1" t="s">
        <v>46</v>
      </c>
      <c r="D49" s="30">
        <f>18+2+6+6</f>
        <v>32</v>
      </c>
    </row>
    <row r="50" spans="2:4" ht="20.05" customHeight="1" x14ac:dyDescent="0.25">
      <c r="B50" s="29">
        <v>12</v>
      </c>
      <c r="C50" s="1" t="s">
        <v>47</v>
      </c>
      <c r="D50" s="30">
        <f>40+4+42+18</f>
        <v>104</v>
      </c>
    </row>
    <row r="51" spans="2:4" ht="20.05" customHeight="1" thickBot="1" x14ac:dyDescent="0.3">
      <c r="B51" s="31">
        <v>13</v>
      </c>
      <c r="C51" s="22" t="s">
        <v>48</v>
      </c>
      <c r="D51" s="32">
        <f>91+42+20+15</f>
        <v>168</v>
      </c>
    </row>
    <row r="52" spans="2:4" ht="20.05" customHeight="1" thickBot="1" x14ac:dyDescent="0.3">
      <c r="B52" s="23"/>
      <c r="C52" s="24" t="s">
        <v>49</v>
      </c>
      <c r="D52" s="25">
        <f t="shared" ref="D52" si="1">SUM(D39:D51)</f>
        <v>2741</v>
      </c>
    </row>
    <row r="68" spans="2:4" ht="49.6" customHeight="1" x14ac:dyDescent="0.25">
      <c r="B68" s="35" t="s">
        <v>69</v>
      </c>
      <c r="C68" s="35"/>
      <c r="D68" s="35"/>
    </row>
    <row r="69" spans="2:4" ht="16.3" thickBot="1" x14ac:dyDescent="0.3">
      <c r="B69" s="3"/>
      <c r="C69" s="3"/>
      <c r="D69" s="3"/>
    </row>
    <row r="70" spans="2:4" ht="47.55" thickBot="1" x14ac:dyDescent="0.3">
      <c r="B70" s="10" t="s">
        <v>50</v>
      </c>
      <c r="C70" s="11" t="s">
        <v>51</v>
      </c>
      <c r="D70" s="12" t="s">
        <v>52</v>
      </c>
    </row>
    <row r="71" spans="2:4" ht="27.2" customHeight="1" x14ac:dyDescent="0.25">
      <c r="B71" s="7">
        <v>1</v>
      </c>
      <c r="C71" s="8" t="s">
        <v>53</v>
      </c>
      <c r="D71" s="9">
        <v>1564</v>
      </c>
    </row>
    <row r="72" spans="2:4" ht="20.05" customHeight="1" x14ac:dyDescent="0.25">
      <c r="B72" s="5">
        <v>2</v>
      </c>
      <c r="C72" s="4" t="s">
        <v>54</v>
      </c>
      <c r="D72" s="6">
        <v>44</v>
      </c>
    </row>
    <row r="73" spans="2:4" ht="20.05" customHeight="1" x14ac:dyDescent="0.25">
      <c r="B73" s="5">
        <v>3</v>
      </c>
      <c r="C73" s="4" t="s">
        <v>55</v>
      </c>
      <c r="D73" s="6">
        <v>182</v>
      </c>
    </row>
    <row r="74" spans="2:4" ht="20.05" customHeight="1" x14ac:dyDescent="0.25">
      <c r="B74" s="5">
        <v>4</v>
      </c>
      <c r="C74" s="4" t="s">
        <v>56</v>
      </c>
      <c r="D74" s="6">
        <v>116</v>
      </c>
    </row>
    <row r="75" spans="2:4" ht="20.05" customHeight="1" x14ac:dyDescent="0.25">
      <c r="B75" s="5">
        <v>5</v>
      </c>
      <c r="C75" s="4" t="s">
        <v>57</v>
      </c>
      <c r="D75" s="6">
        <v>8</v>
      </c>
    </row>
    <row r="76" spans="2:4" ht="20.05" customHeight="1" x14ac:dyDescent="0.25">
      <c r="B76" s="5">
        <v>6</v>
      </c>
      <c r="C76" s="4" t="s">
        <v>58</v>
      </c>
      <c r="D76" s="6">
        <v>172</v>
      </c>
    </row>
    <row r="77" spans="2:4" ht="20.05" customHeight="1" x14ac:dyDescent="0.25">
      <c r="B77" s="5">
        <v>7</v>
      </c>
      <c r="C77" s="4" t="s">
        <v>59</v>
      </c>
      <c r="D77" s="6">
        <v>114</v>
      </c>
    </row>
    <row r="78" spans="2:4" ht="20.05" customHeight="1" x14ac:dyDescent="0.25">
      <c r="B78" s="5">
        <v>8</v>
      </c>
      <c r="C78" s="4" t="s">
        <v>60</v>
      </c>
      <c r="D78" s="6">
        <v>119</v>
      </c>
    </row>
    <row r="79" spans="2:4" ht="20.05" customHeight="1" x14ac:dyDescent="0.25">
      <c r="B79" s="5">
        <v>9</v>
      </c>
      <c r="C79" s="4" t="s">
        <v>61</v>
      </c>
      <c r="D79" s="6">
        <v>27</v>
      </c>
    </row>
    <row r="80" spans="2:4" ht="20.05" customHeight="1" x14ac:dyDescent="0.25">
      <c r="B80" s="5">
        <v>10</v>
      </c>
      <c r="C80" s="4" t="s">
        <v>62</v>
      </c>
      <c r="D80" s="6">
        <v>91</v>
      </c>
    </row>
    <row r="81" spans="2:4" ht="20.05" customHeight="1" x14ac:dyDescent="0.25">
      <c r="B81" s="5">
        <v>11</v>
      </c>
      <c r="C81" s="4" t="s">
        <v>63</v>
      </c>
      <c r="D81" s="6">
        <v>32</v>
      </c>
    </row>
    <row r="82" spans="2:4" ht="20.05" customHeight="1" x14ac:dyDescent="0.25">
      <c r="B82" s="5">
        <v>12</v>
      </c>
      <c r="C82" s="4" t="s">
        <v>64</v>
      </c>
      <c r="D82" s="6">
        <v>104</v>
      </c>
    </row>
    <row r="83" spans="2:4" ht="20.05" customHeight="1" thickBot="1" x14ac:dyDescent="0.3">
      <c r="B83" s="13">
        <v>13</v>
      </c>
      <c r="C83" s="14" t="s">
        <v>65</v>
      </c>
      <c r="D83" s="15">
        <v>168</v>
      </c>
    </row>
    <row r="84" spans="2:4" ht="20.05" customHeight="1" thickBot="1" x14ac:dyDescent="0.3">
      <c r="B84" s="10"/>
      <c r="C84" s="16" t="s">
        <v>66</v>
      </c>
      <c r="D84" s="17">
        <v>2741</v>
      </c>
    </row>
    <row r="85" spans="2:4" ht="20.05" customHeight="1" x14ac:dyDescent="0.25">
      <c r="B85" s="38"/>
      <c r="C85" s="39"/>
      <c r="D85" s="40"/>
    </row>
    <row r="86" spans="2:4" ht="20.05" customHeight="1" x14ac:dyDescent="0.25">
      <c r="B86" s="38"/>
      <c r="C86" s="39"/>
      <c r="D86" s="40"/>
    </row>
    <row r="87" spans="2:4" ht="20.05" customHeight="1" x14ac:dyDescent="0.25">
      <c r="B87" s="38"/>
      <c r="C87" s="39"/>
      <c r="D87" s="40"/>
    </row>
    <row r="88" spans="2:4" ht="20.05" customHeight="1" x14ac:dyDescent="0.25">
      <c r="B88" s="38"/>
      <c r="C88" s="39"/>
      <c r="D88" s="40"/>
    </row>
    <row r="89" spans="2:4" ht="20.05" customHeight="1" x14ac:dyDescent="0.25">
      <c r="B89" s="38"/>
      <c r="C89" s="39"/>
      <c r="D89" s="40"/>
    </row>
    <row r="90" spans="2:4" ht="20.05" customHeight="1" x14ac:dyDescent="0.25">
      <c r="B90" s="38"/>
      <c r="C90" s="39"/>
      <c r="D90" s="40"/>
    </row>
    <row r="91" spans="2:4" ht="20.05" customHeight="1" x14ac:dyDescent="0.25">
      <c r="B91" s="38"/>
      <c r="C91" s="39"/>
      <c r="D91" s="40"/>
    </row>
    <row r="92" spans="2:4" ht="20.05" customHeight="1" x14ac:dyDescent="0.25">
      <c r="B92" s="38"/>
      <c r="C92" s="39"/>
      <c r="D92" s="40"/>
    </row>
    <row r="93" spans="2:4" ht="20.05" customHeight="1" x14ac:dyDescent="0.25">
      <c r="B93" s="38"/>
      <c r="C93" s="39"/>
      <c r="D93" s="40"/>
    </row>
    <row r="94" spans="2:4" ht="20.05" customHeight="1" x14ac:dyDescent="0.25">
      <c r="B94" s="38"/>
      <c r="C94" s="39"/>
      <c r="D94" s="40"/>
    </row>
    <row r="95" spans="2:4" ht="20.05" customHeight="1" x14ac:dyDescent="0.25">
      <c r="B95" s="38"/>
      <c r="C95" s="39"/>
      <c r="D95" s="40"/>
    </row>
    <row r="96" spans="2:4" ht="20.05" customHeight="1" x14ac:dyDescent="0.25">
      <c r="B96" s="38"/>
      <c r="C96" s="39"/>
      <c r="D96" s="40"/>
    </row>
    <row r="101" spans="2:4" ht="48.25" customHeight="1" x14ac:dyDescent="0.25">
      <c r="B101" s="35" t="s">
        <v>70</v>
      </c>
      <c r="C101" s="35"/>
      <c r="D101" s="35"/>
    </row>
    <row r="102" spans="2:4" ht="16.3" thickBot="1" x14ac:dyDescent="0.3"/>
    <row r="103" spans="2:4" ht="31.95" thickBot="1" x14ac:dyDescent="0.3">
      <c r="B103" s="19" t="s">
        <v>11</v>
      </c>
      <c r="C103" s="20" t="s">
        <v>32</v>
      </c>
      <c r="D103" s="21" t="s">
        <v>16</v>
      </c>
    </row>
    <row r="104" spans="2:4" ht="51.65" customHeight="1" x14ac:dyDescent="0.25">
      <c r="B104" s="27">
        <v>1</v>
      </c>
      <c r="C104" s="18" t="s">
        <v>18</v>
      </c>
      <c r="D104" s="28">
        <v>1564</v>
      </c>
    </row>
    <row r="105" spans="2:4" ht="20.05" customHeight="1" x14ac:dyDescent="0.25">
      <c r="B105" s="29">
        <v>2</v>
      </c>
      <c r="C105" s="1" t="s">
        <v>19</v>
      </c>
      <c r="D105" s="30">
        <f>8+11+8+17</f>
        <v>44</v>
      </c>
    </row>
    <row r="106" spans="2:4" ht="20.05" customHeight="1" x14ac:dyDescent="0.25">
      <c r="B106" s="29">
        <v>3</v>
      </c>
      <c r="C106" s="1" t="s">
        <v>20</v>
      </c>
      <c r="D106" s="30">
        <f>92+26+35+29</f>
        <v>182</v>
      </c>
    </row>
    <row r="107" spans="2:4" ht="20.05" customHeight="1" x14ac:dyDescent="0.25">
      <c r="B107" s="29">
        <v>4</v>
      </c>
      <c r="C107" s="1" t="s">
        <v>21</v>
      </c>
      <c r="D107" s="30">
        <f>58+27+17+14</f>
        <v>116</v>
      </c>
    </row>
    <row r="108" spans="2:4" ht="20.05" customHeight="1" x14ac:dyDescent="0.25">
      <c r="B108" s="29">
        <v>5</v>
      </c>
      <c r="C108" s="1" t="s">
        <v>22</v>
      </c>
      <c r="D108" s="30">
        <f>3+4+1</f>
        <v>8</v>
      </c>
    </row>
    <row r="109" spans="2:4" ht="20.05" customHeight="1" x14ac:dyDescent="0.25">
      <c r="B109" s="29">
        <v>6</v>
      </c>
      <c r="C109" s="1" t="s">
        <v>23</v>
      </c>
      <c r="D109" s="30">
        <f>92+21+27+32</f>
        <v>172</v>
      </c>
    </row>
    <row r="110" spans="2:4" ht="20.05" customHeight="1" x14ac:dyDescent="0.25">
      <c r="B110" s="29">
        <v>7</v>
      </c>
      <c r="C110" s="1" t="s">
        <v>24</v>
      </c>
      <c r="D110" s="30">
        <f>55+4+7+48</f>
        <v>114</v>
      </c>
    </row>
    <row r="111" spans="2:4" ht="20.05" customHeight="1" x14ac:dyDescent="0.25">
      <c r="B111" s="29">
        <v>8</v>
      </c>
      <c r="C111" s="1" t="s">
        <v>25</v>
      </c>
      <c r="D111" s="30">
        <f>55+3+38+13+10</f>
        <v>119</v>
      </c>
    </row>
    <row r="112" spans="2:4" ht="20.05" customHeight="1" x14ac:dyDescent="0.25">
      <c r="B112" s="29">
        <v>9</v>
      </c>
      <c r="C112" s="1" t="s">
        <v>26</v>
      </c>
      <c r="D112" s="30">
        <f>15+11+1</f>
        <v>27</v>
      </c>
    </row>
    <row r="113" spans="2:4" ht="20.05" customHeight="1" x14ac:dyDescent="0.25">
      <c r="B113" s="29">
        <v>10</v>
      </c>
      <c r="C113" s="1" t="s">
        <v>27</v>
      </c>
      <c r="D113" s="30">
        <f>67+19+5</f>
        <v>91</v>
      </c>
    </row>
    <row r="114" spans="2:4" ht="20.05" customHeight="1" x14ac:dyDescent="0.25">
      <c r="B114" s="29">
        <v>11</v>
      </c>
      <c r="C114" s="1" t="s">
        <v>28</v>
      </c>
      <c r="D114" s="30">
        <f>18+2+6+6</f>
        <v>32</v>
      </c>
    </row>
    <row r="115" spans="2:4" ht="20.05" customHeight="1" x14ac:dyDescent="0.25">
      <c r="B115" s="29">
        <v>12</v>
      </c>
      <c r="C115" s="1" t="s">
        <v>29</v>
      </c>
      <c r="D115" s="30">
        <f>40+4+42+18</f>
        <v>104</v>
      </c>
    </row>
    <row r="116" spans="2:4" ht="20.05" customHeight="1" thickBot="1" x14ac:dyDescent="0.3">
      <c r="B116" s="31">
        <v>13</v>
      </c>
      <c r="C116" s="22" t="s">
        <v>30</v>
      </c>
      <c r="D116" s="32">
        <f>91+42+20+15</f>
        <v>168</v>
      </c>
    </row>
    <row r="117" spans="2:4" ht="16.3" thickBot="1" x14ac:dyDescent="0.3">
      <c r="B117" s="23"/>
      <c r="C117" s="24" t="s">
        <v>31</v>
      </c>
      <c r="D117" s="26">
        <f t="shared" ref="D117" si="2">SUM(D104:D116)</f>
        <v>2741</v>
      </c>
    </row>
  </sheetData>
  <mergeCells count="8">
    <mergeCell ref="B15:D15"/>
    <mergeCell ref="B36:D36"/>
    <mergeCell ref="B101:D101"/>
    <mergeCell ref="B68:D68"/>
    <mergeCell ref="C3:D3"/>
    <mergeCell ref="C5:D5"/>
    <mergeCell ref="C7:D7"/>
    <mergeCell ref="C9:D9"/>
  </mergeCells>
  <pageMargins left="0.70866141732283472" right="0.70866141732283472" top="0.74803149606299213" bottom="0.74803149606299213" header="0.31496062992125984" footer="0.31496062992125984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2019-07-19T15:32:03Z</dcterms:modified>
</cp:coreProperties>
</file>