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5" yWindow="6165" windowWidth="17490" windowHeight="5505"/>
  </bookViews>
  <sheets>
    <sheet name="Асосий кўрсаткичлар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  <c r="J21" i="1" l="1"/>
  <c r="I21" i="1"/>
  <c r="H21" i="1"/>
  <c r="F21" i="1"/>
  <c r="E21" i="1"/>
  <c r="G21" i="1" s="1"/>
  <c r="G20" i="1"/>
  <c r="G19" i="1"/>
  <c r="G18" i="1"/>
  <c r="G17" i="1"/>
  <c r="G16" i="1"/>
  <c r="G15" i="1"/>
  <c r="G14" i="1"/>
  <c r="D14" i="1"/>
  <c r="G13" i="1"/>
  <c r="G12" i="1"/>
  <c r="G11" i="1"/>
  <c r="G10" i="1"/>
  <c r="G9" i="1"/>
  <c r="G8" i="1"/>
  <c r="D8" i="1"/>
  <c r="G7" i="1"/>
  <c r="K21" i="1" l="1"/>
  <c r="D21" i="1"/>
</calcChain>
</file>

<file path=xl/sharedStrings.xml><?xml version="1.0" encoding="utf-8"?>
<sst xmlns="http://schemas.openxmlformats.org/spreadsheetml/2006/main" count="52" uniqueCount="52">
  <si>
    <t>Наименование территорий</t>
  </si>
  <si>
    <t>Territories</t>
  </si>
  <si>
    <t>Number of sanitary cleaning enterprises</t>
  </si>
  <si>
    <t>Количество мусороперерабатывающих предприятий</t>
  </si>
  <si>
    <t>№ п.п.</t>
  </si>
  <si>
    <t>Количество предприятий по санитарной очистке</t>
  </si>
  <si>
    <t>Охват населения услугами по санитарной очистке: Количество махаллей по статистике</t>
  </si>
  <si>
    <t>Охват населения услугами по санитарной очистке: Количество охваченных махаллей</t>
  </si>
  <si>
    <t>Охват населения услугами по санитарной очистке: Охват в процентах (%)</t>
  </si>
  <si>
    <r>
      <t xml:space="preserve">Количество образовавшихся отходов </t>
    </r>
    <r>
      <rPr>
        <b/>
        <i/>
        <sz val="12"/>
        <color rgb="FF000000"/>
        <rFont val="Times New Roman"/>
        <family val="1"/>
        <charset val="204"/>
      </rPr>
      <t>(тыс. тн)</t>
    </r>
  </si>
  <si>
    <t>Степень обработки бытовых отходов: В процентах (%)</t>
  </si>
  <si>
    <r>
      <t xml:space="preserve">Степень обработки бытовых отходов: Объем </t>
    </r>
    <r>
      <rPr>
        <b/>
        <i/>
        <sz val="12"/>
        <color rgb="FF000000"/>
        <rFont val="Times New Roman"/>
        <family val="1"/>
        <charset val="204"/>
      </rPr>
      <t>(тыс. тн)</t>
    </r>
  </si>
  <si>
    <t>Coverage of the population for sanitary cleaning: Number of mahallas according to statistics</t>
  </si>
  <si>
    <t>Coverage of the population for sanitary cleaning: Сoverage of mahallas</t>
  </si>
  <si>
    <t>Coverage of the population for sanitary cleaning: Percentage coverage %</t>
  </si>
  <si>
    <t>Number of waste recycling facilities</t>
  </si>
  <si>
    <t xml:space="preserve">Item No.
</t>
  </si>
  <si>
    <t>Amount of waste generated (thousand tons)</t>
  </si>
  <si>
    <t>Degree of household waste treatment: Volume (thousand tons)</t>
  </si>
  <si>
    <t>.</t>
  </si>
  <si>
    <t>T.r. №</t>
  </si>
  <si>
    <t>Hududlar nomi</t>
  </si>
  <si>
    <t>Sanitar tozalash korxonalari soni</t>
  </si>
  <si>
    <t>Sanitar tozalash korxonalari tasarrufidagi maxsus texnika soni</t>
  </si>
  <si>
    <t>Sanitar tozalash xizmati bilan qamrab olish darajasi: statistika bo‘yicha jami mahalla soni</t>
  </si>
  <si>
    <t>Sanitar tozalash xizmati bilan qamrab olish darajasi: Qamrab olingan mahalla soni</t>
  </si>
  <si>
    <t>Sanitar tozalash xizmati bilan qamrab olish darajasi: Qamrov darajasi (%da)</t>
  </si>
  <si>
    <t>Chiqindilarni qayta ishlovchi korxonalar soni</t>
  </si>
  <si>
    <r>
      <t xml:space="preserve">Hosil bo‘lgan chiqindi miqdori </t>
    </r>
    <r>
      <rPr>
        <b/>
        <i/>
        <sz val="12"/>
        <color rgb="FF000000"/>
        <rFont val="Times New Roman"/>
        <family val="1"/>
        <charset val="204"/>
      </rPr>
      <t>(ming tonna)</t>
    </r>
  </si>
  <si>
    <r>
      <t xml:space="preserve">Maishiy chiqindilarni qayta ishlash darajasi: Hajmi </t>
    </r>
    <r>
      <rPr>
        <b/>
        <i/>
        <sz val="12"/>
        <color rgb="FF000000"/>
        <rFont val="Times New Roman"/>
        <family val="1"/>
        <charset val="204"/>
      </rPr>
      <t>(ming tn)</t>
    </r>
  </si>
  <si>
    <t>Maishiy chiqindilarni qayta ishlash darajasi: Qayta ishlash darajasi %da</t>
  </si>
  <si>
    <r>
      <t>Q</t>
    </r>
    <r>
      <rPr>
        <sz val="12"/>
        <color rgb="FF000000"/>
        <rFont val="Calibri"/>
        <family val="2"/>
        <charset val="204"/>
        <scheme val="minor"/>
      </rPr>
      <t>ora</t>
    </r>
    <r>
      <rPr>
        <sz val="12"/>
        <color rgb="FF000000"/>
        <rFont val="Arial"/>
        <family val="2"/>
        <charset val="204"/>
      </rPr>
      <t>q</t>
    </r>
    <r>
      <rPr>
        <sz val="12"/>
        <color rgb="FF000000"/>
        <rFont val="Calibri"/>
        <family val="2"/>
        <charset val="204"/>
        <scheme val="minor"/>
      </rPr>
      <t>alpo</t>
    </r>
    <r>
      <rPr>
        <sz val="12"/>
        <color rgb="FF000000"/>
        <rFont val="Arial"/>
        <family val="2"/>
        <charset val="204"/>
      </rPr>
      <t>g‘</t>
    </r>
    <r>
      <rPr>
        <sz val="12"/>
        <color rgb="FF000000"/>
        <rFont val="Calibri"/>
        <family val="2"/>
        <charset val="204"/>
        <scheme val="minor"/>
      </rPr>
      <t>iston</t>
    </r>
    <r>
      <rPr>
        <sz val="12"/>
        <color rgb="FF000000"/>
        <rFont val="Times New Roman"/>
        <family val="1"/>
        <charset val="204"/>
      </rPr>
      <t xml:space="preserve"> Respublikasi / Республика Каракалпакстан / Republic of Karakalpakstan</t>
    </r>
  </si>
  <si>
    <t>Andijon viloyati / Андижанская область / Andijan region</t>
  </si>
  <si>
    <t>Buxoro viloyati / Бухарская область / Bukhara region</t>
  </si>
  <si>
    <t>Jizzax viloyati / Джиззакская область / Jizzakh region</t>
  </si>
  <si>
    <t>Qashqadaryo viloyati / Кашкадарьинская область / Kashkadarya region</t>
  </si>
  <si>
    <t>Navoiy viloyati / Навоийская область / Navoi region</t>
  </si>
  <si>
    <t>Namangan viloyati / Наманганская область / Namangan region</t>
  </si>
  <si>
    <t>Samarqand viloyati / Самаркандская область / Samarkand region</t>
  </si>
  <si>
    <t>Surxondaryo viloyati / Сурхандарьинская область / Surkhandarya region</t>
  </si>
  <si>
    <t>Sirdaryo viloyati / Сырдарьинская область / Syrdarya region</t>
  </si>
  <si>
    <t>Toshkent viloyati / Ташкентская область / Tashkent region</t>
  </si>
  <si>
    <t>Farg‘ona viloyati / Ферганская область / Fergana region</t>
  </si>
  <si>
    <t>Xorazm viloyati / Хорезмская область / Khorezm region</t>
  </si>
  <si>
    <t>Toshkent shahri / город Ташкент / Tashkent city</t>
  </si>
  <si>
    <t>Jami: / Всего: / Total:</t>
  </si>
  <si>
    <t>Количество спецтехники на предприятиях по санитарной очистке</t>
  </si>
  <si>
    <t xml:space="preserve">The number of special equipment at sanitary cleaning enterprises
</t>
  </si>
  <si>
    <t>Degree of processing by%</t>
  </si>
  <si>
    <t>Maishiy chiqindilar bilan bog‘liq ishlarni amalga oshirish sohasida asosiy ko‘rsatkichlar (2022 yil 6 oy davomida)</t>
  </si>
  <si>
    <t>Основные показатели в сфере выполнения работ связанных с бытовыми отходами (за 6 мес. 2022 г.)</t>
  </si>
  <si>
    <t>Main indicators in the field of performance of work related to household waste (for 6 months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</si>
</sst>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horizontal="center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C7CE"/>
      <color rgb="FF9C0006"/>
      <color rgb="FF8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topLeftCell="A16" zoomScale="70" zoomScaleNormal="70" workbookViewId="0">
      <selection activeCell="A4" sqref="A4"/>
    </sheetView>
  </sheetViews>
  <sheetFormatPr defaultColWidth="9" defaultRowHeight="15.75" x14ac:dyDescent="0.25"/>
  <cols>
    <col min="1" max="1" width="5.5703125" style="1" bestFit="1" customWidth="1"/>
    <col min="2" max="2" width="28.42578125" style="1" customWidth="1"/>
    <col min="3" max="3" width="16.42578125" style="1" customWidth="1"/>
    <col min="4" max="4" width="19.42578125" style="1" customWidth="1"/>
    <col min="5" max="5" width="22.85546875" style="1" customWidth="1"/>
    <col min="6" max="6" width="23.42578125" style="1" customWidth="1"/>
    <col min="7" max="7" width="23" style="1" customWidth="1"/>
    <col min="8" max="8" width="18.42578125" style="1" customWidth="1"/>
    <col min="9" max="9" width="18" style="1" customWidth="1"/>
    <col min="10" max="10" width="19" style="1" customWidth="1"/>
    <col min="11" max="11" width="21.140625" style="1" customWidth="1"/>
    <col min="12" max="12" width="9" style="3"/>
    <col min="13" max="21" width="9" style="1"/>
    <col min="22" max="22" width="13.42578125" style="1" bestFit="1" customWidth="1"/>
    <col min="23" max="16384" width="9" style="1"/>
  </cols>
  <sheetData>
    <row r="1" spans="1:22" s="2" customFormat="1" ht="27.75" customHeight="1" x14ac:dyDescent="0.25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4"/>
    </row>
    <row r="2" spans="1:22" s="2" customFormat="1" ht="27.75" customHeight="1" x14ac:dyDescent="0.25">
      <c r="A2" s="36" t="s">
        <v>50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4"/>
    </row>
    <row r="3" spans="1:22" s="2" customFormat="1" ht="27.75" customHeight="1" thickBot="1" x14ac:dyDescent="0.3">
      <c r="A3" s="37" t="s">
        <v>51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4"/>
    </row>
    <row r="4" spans="1:22" ht="93.2" customHeight="1" thickBot="1" x14ac:dyDescent="0.3">
      <c r="A4" s="5" t="s">
        <v>20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26</v>
      </c>
      <c r="H4" s="6" t="s">
        <v>27</v>
      </c>
      <c r="I4" s="6" t="s">
        <v>28</v>
      </c>
      <c r="J4" s="6" t="s">
        <v>29</v>
      </c>
      <c r="K4" s="6" t="s">
        <v>30</v>
      </c>
    </row>
    <row r="5" spans="1:22" ht="111" thickBot="1" x14ac:dyDescent="0.3">
      <c r="A5" s="15" t="s">
        <v>4</v>
      </c>
      <c r="B5" s="16" t="s">
        <v>0</v>
      </c>
      <c r="C5" s="16" t="s">
        <v>5</v>
      </c>
      <c r="D5" s="16" t="s">
        <v>46</v>
      </c>
      <c r="E5" s="16" t="s">
        <v>6</v>
      </c>
      <c r="F5" s="16" t="s">
        <v>7</v>
      </c>
      <c r="G5" s="16" t="s">
        <v>8</v>
      </c>
      <c r="H5" s="16" t="s">
        <v>3</v>
      </c>
      <c r="I5" s="17" t="s">
        <v>9</v>
      </c>
      <c r="J5" s="17" t="s">
        <v>11</v>
      </c>
      <c r="K5" s="18" t="s">
        <v>10</v>
      </c>
    </row>
    <row r="6" spans="1:22" s="2" customFormat="1" ht="90.75" customHeight="1" thickBot="1" x14ac:dyDescent="0.3">
      <c r="A6" s="11" t="s">
        <v>16</v>
      </c>
      <c r="B6" s="12" t="s">
        <v>1</v>
      </c>
      <c r="C6" s="12" t="s">
        <v>2</v>
      </c>
      <c r="D6" s="12" t="s">
        <v>47</v>
      </c>
      <c r="E6" s="12" t="s">
        <v>12</v>
      </c>
      <c r="F6" s="12" t="s">
        <v>13</v>
      </c>
      <c r="G6" s="12" t="s">
        <v>14</v>
      </c>
      <c r="H6" s="12" t="s">
        <v>15</v>
      </c>
      <c r="I6" s="13" t="s">
        <v>17</v>
      </c>
      <c r="J6" s="13" t="s">
        <v>18</v>
      </c>
      <c r="K6" s="14" t="s">
        <v>48</v>
      </c>
      <c r="L6" s="4"/>
    </row>
    <row r="7" spans="1:22" ht="63" x14ac:dyDescent="0.25">
      <c r="A7" s="8">
        <v>1</v>
      </c>
      <c r="B7" s="20" t="s">
        <v>31</v>
      </c>
      <c r="C7" s="23">
        <v>8</v>
      </c>
      <c r="D7" s="26">
        <v>203</v>
      </c>
      <c r="E7" s="26">
        <v>416</v>
      </c>
      <c r="F7" s="26">
        <v>416</v>
      </c>
      <c r="G7" s="27">
        <f>+F7/E7</f>
        <v>1</v>
      </c>
      <c r="H7" s="28">
        <v>26</v>
      </c>
      <c r="I7" s="32">
        <v>263.69954250000001</v>
      </c>
      <c r="J7" s="32">
        <v>22.114028234999999</v>
      </c>
      <c r="K7" s="33">
        <v>8.3860700042738975E-2</v>
      </c>
      <c r="R7" s="22"/>
      <c r="V7" s="22"/>
    </row>
    <row r="8" spans="1:22" ht="47.25" x14ac:dyDescent="0.25">
      <c r="A8" s="9">
        <v>2</v>
      </c>
      <c r="B8" s="19" t="s">
        <v>32</v>
      </c>
      <c r="C8" s="23">
        <v>11</v>
      </c>
      <c r="D8" s="26">
        <f>288+9</f>
        <v>297</v>
      </c>
      <c r="E8" s="26">
        <v>882</v>
      </c>
      <c r="F8" s="26">
        <v>867</v>
      </c>
      <c r="G8" s="27">
        <f t="shared" ref="G8:G20" si="0">+F8/E8</f>
        <v>0.98299319727891155</v>
      </c>
      <c r="H8" s="28">
        <v>13</v>
      </c>
      <c r="I8" s="32">
        <v>727.866356</v>
      </c>
      <c r="J8" s="32">
        <v>317.11840559199999</v>
      </c>
      <c r="K8" s="33">
        <v>0.43568218667878639</v>
      </c>
      <c r="R8" s="22"/>
      <c r="V8" s="22"/>
    </row>
    <row r="9" spans="1:22" ht="31.5" x14ac:dyDescent="0.25">
      <c r="A9" s="9">
        <v>3</v>
      </c>
      <c r="B9" s="19" t="s">
        <v>33</v>
      </c>
      <c r="C9" s="23">
        <v>3</v>
      </c>
      <c r="D9" s="26">
        <v>285</v>
      </c>
      <c r="E9" s="26">
        <v>544</v>
      </c>
      <c r="F9" s="26">
        <v>542</v>
      </c>
      <c r="G9" s="27">
        <f t="shared" si="0"/>
        <v>0.99632352941176472</v>
      </c>
      <c r="H9" s="28">
        <v>27</v>
      </c>
      <c r="I9" s="32">
        <v>382.00846710000002</v>
      </c>
      <c r="J9" s="32">
        <v>127.02384759220001</v>
      </c>
      <c r="K9" s="33">
        <v>0.3325157909626868</v>
      </c>
      <c r="R9" s="22"/>
      <c r="V9" s="22"/>
    </row>
    <row r="10" spans="1:22" ht="31.5" x14ac:dyDescent="0.25">
      <c r="A10" s="9">
        <v>4</v>
      </c>
      <c r="B10" s="19" t="s">
        <v>34</v>
      </c>
      <c r="C10" s="23">
        <v>2</v>
      </c>
      <c r="D10" s="26">
        <v>162</v>
      </c>
      <c r="E10" s="26">
        <v>295</v>
      </c>
      <c r="F10" s="26">
        <v>293</v>
      </c>
      <c r="G10" s="27">
        <f t="shared" si="0"/>
        <v>0.99322033898305084</v>
      </c>
      <c r="H10" s="28">
        <v>23</v>
      </c>
      <c r="I10" s="32">
        <v>271.66803999999996</v>
      </c>
      <c r="J10" s="32">
        <v>53.098085279999999</v>
      </c>
      <c r="K10" s="33">
        <v>0.19545208659804078</v>
      </c>
      <c r="R10" s="22"/>
      <c r="V10" s="22"/>
    </row>
    <row r="11" spans="1:22" ht="47.25" x14ac:dyDescent="0.25">
      <c r="A11" s="9">
        <v>5</v>
      </c>
      <c r="B11" s="19" t="s">
        <v>35</v>
      </c>
      <c r="C11" s="23">
        <v>7</v>
      </c>
      <c r="D11" s="26">
        <v>276</v>
      </c>
      <c r="E11" s="26">
        <v>792</v>
      </c>
      <c r="F11" s="26">
        <v>697</v>
      </c>
      <c r="G11" s="27">
        <f t="shared" si="0"/>
        <v>0.88005050505050508</v>
      </c>
      <c r="H11" s="28">
        <v>12</v>
      </c>
      <c r="I11" s="32">
        <v>662.24806124999998</v>
      </c>
      <c r="J11" s="32">
        <v>126.61593489749998</v>
      </c>
      <c r="K11" s="33">
        <v>0.1911910993873068</v>
      </c>
      <c r="R11" s="22"/>
      <c r="V11" s="22"/>
    </row>
    <row r="12" spans="1:22" ht="31.5" x14ac:dyDescent="0.25">
      <c r="A12" s="9">
        <v>6</v>
      </c>
      <c r="B12" s="19" t="s">
        <v>36</v>
      </c>
      <c r="C12" s="23">
        <v>3</v>
      </c>
      <c r="D12" s="26">
        <v>151</v>
      </c>
      <c r="E12" s="26">
        <v>307</v>
      </c>
      <c r="F12" s="26">
        <v>307</v>
      </c>
      <c r="G12" s="27">
        <f t="shared" si="0"/>
        <v>1</v>
      </c>
      <c r="H12" s="28">
        <v>11</v>
      </c>
      <c r="I12" s="32">
        <v>248.8278</v>
      </c>
      <c r="J12" s="32">
        <v>84.651131599999999</v>
      </c>
      <c r="K12" s="33">
        <v>0.34019965454020812</v>
      </c>
      <c r="R12" s="22"/>
      <c r="V12" s="22"/>
    </row>
    <row r="13" spans="1:22" ht="47.25" x14ac:dyDescent="0.25">
      <c r="A13" s="9">
        <v>7</v>
      </c>
      <c r="B13" s="19" t="s">
        <v>37</v>
      </c>
      <c r="C13" s="23">
        <v>2</v>
      </c>
      <c r="D13" s="26">
        <v>202</v>
      </c>
      <c r="E13" s="26">
        <v>777</v>
      </c>
      <c r="F13" s="26">
        <v>723</v>
      </c>
      <c r="G13" s="27">
        <f t="shared" si="0"/>
        <v>0.93050193050193053</v>
      </c>
      <c r="H13" s="28">
        <v>22</v>
      </c>
      <c r="I13" s="32">
        <v>583.56637999999998</v>
      </c>
      <c r="J13" s="32">
        <v>200.39580515999998</v>
      </c>
      <c r="K13" s="33">
        <v>0.34339847535425189</v>
      </c>
      <c r="R13" s="22"/>
      <c r="V13" s="22"/>
    </row>
    <row r="14" spans="1:22" ht="47.25" x14ac:dyDescent="0.25">
      <c r="A14" s="9">
        <v>8</v>
      </c>
      <c r="B14" s="19" t="s">
        <v>38</v>
      </c>
      <c r="C14" s="23">
        <v>5</v>
      </c>
      <c r="D14" s="26">
        <f>361+5</f>
        <v>366</v>
      </c>
      <c r="E14" s="26">
        <v>1105</v>
      </c>
      <c r="F14" s="26">
        <v>989</v>
      </c>
      <c r="G14" s="27">
        <f t="shared" si="0"/>
        <v>0.89502262443438918</v>
      </c>
      <c r="H14" s="28">
        <v>20</v>
      </c>
      <c r="I14" s="32">
        <v>722.95237559999998</v>
      </c>
      <c r="J14" s="32">
        <v>196.18328153580001</v>
      </c>
      <c r="K14" s="33">
        <v>0.27136404576163342</v>
      </c>
      <c r="R14" s="22"/>
      <c r="V14" s="22"/>
    </row>
    <row r="15" spans="1:22" ht="47.25" x14ac:dyDescent="0.25">
      <c r="A15" s="9">
        <v>9</v>
      </c>
      <c r="B15" s="19" t="s">
        <v>39</v>
      </c>
      <c r="C15" s="23">
        <v>3</v>
      </c>
      <c r="D15" s="26">
        <v>275</v>
      </c>
      <c r="E15" s="26">
        <v>721</v>
      </c>
      <c r="F15" s="26">
        <v>640</v>
      </c>
      <c r="G15" s="27">
        <f t="shared" si="0"/>
        <v>0.8876560332871013</v>
      </c>
      <c r="H15" s="28">
        <v>18</v>
      </c>
      <c r="I15" s="32">
        <v>445.39289250000002</v>
      </c>
      <c r="J15" s="32">
        <v>130.037827935</v>
      </c>
      <c r="K15" s="33">
        <v>0.29196206343818115</v>
      </c>
      <c r="R15" s="22"/>
      <c r="V15" s="22"/>
    </row>
    <row r="16" spans="1:22" ht="47.25" x14ac:dyDescent="0.25">
      <c r="A16" s="9">
        <v>10</v>
      </c>
      <c r="B16" s="19" t="s">
        <v>40</v>
      </c>
      <c r="C16" s="23">
        <v>1</v>
      </c>
      <c r="D16" s="26">
        <v>112</v>
      </c>
      <c r="E16" s="26">
        <v>227</v>
      </c>
      <c r="F16" s="26">
        <v>207</v>
      </c>
      <c r="G16" s="27">
        <f t="shared" si="0"/>
        <v>0.91189427312775329</v>
      </c>
      <c r="H16" s="28">
        <v>9</v>
      </c>
      <c r="I16" s="32">
        <v>136.50164150000001</v>
      </c>
      <c r="J16" s="32">
        <v>10.100970453</v>
      </c>
      <c r="K16" s="33">
        <v>7.3998893654330156E-2</v>
      </c>
      <c r="R16" s="22"/>
      <c r="V16" s="22"/>
    </row>
    <row r="17" spans="1:22" ht="47.25" x14ac:dyDescent="0.25">
      <c r="A17" s="9">
        <v>11</v>
      </c>
      <c r="B17" s="19" t="s">
        <v>41</v>
      </c>
      <c r="C17" s="23">
        <v>30</v>
      </c>
      <c r="D17" s="26">
        <v>362</v>
      </c>
      <c r="E17" s="26">
        <v>1048</v>
      </c>
      <c r="F17" s="26">
        <v>1033</v>
      </c>
      <c r="G17" s="27">
        <f t="shared" si="0"/>
        <v>0.98568702290076338</v>
      </c>
      <c r="H17" s="26">
        <v>34</v>
      </c>
      <c r="I17" s="32">
        <v>601.22453250000001</v>
      </c>
      <c r="J17" s="32">
        <v>171.63157841500001</v>
      </c>
      <c r="K17" s="33">
        <v>0.28547001849928672</v>
      </c>
      <c r="R17" s="22"/>
      <c r="V17" s="22"/>
    </row>
    <row r="18" spans="1:22" ht="47.25" x14ac:dyDescent="0.25">
      <c r="A18" s="9">
        <v>12</v>
      </c>
      <c r="B18" s="19" t="s">
        <v>42</v>
      </c>
      <c r="C18" s="23">
        <v>24</v>
      </c>
      <c r="D18" s="26">
        <v>320</v>
      </c>
      <c r="E18" s="26">
        <v>1039</v>
      </c>
      <c r="F18" s="26">
        <v>1039</v>
      </c>
      <c r="G18" s="27">
        <f t="shared" si="0"/>
        <v>1</v>
      </c>
      <c r="H18" s="26">
        <v>13</v>
      </c>
      <c r="I18" s="32">
        <v>823.94713830000001</v>
      </c>
      <c r="J18" s="32">
        <v>207.63495151059999</v>
      </c>
      <c r="K18" s="33">
        <v>0.25200033091807389</v>
      </c>
      <c r="R18" s="22"/>
      <c r="V18" s="22"/>
    </row>
    <row r="19" spans="1:22" ht="31.5" x14ac:dyDescent="0.25">
      <c r="A19" s="9">
        <v>13</v>
      </c>
      <c r="B19" s="19" t="s">
        <v>43</v>
      </c>
      <c r="C19" s="23">
        <v>5</v>
      </c>
      <c r="D19" s="26">
        <v>223</v>
      </c>
      <c r="E19" s="26">
        <v>526</v>
      </c>
      <c r="F19" s="26">
        <v>526</v>
      </c>
      <c r="G19" s="27">
        <f t="shared" si="0"/>
        <v>1</v>
      </c>
      <c r="H19" s="26">
        <v>15</v>
      </c>
      <c r="I19" s="32">
        <v>422.78826000000004</v>
      </c>
      <c r="J19" s="32">
        <v>36.146811319999998</v>
      </c>
      <c r="K19" s="33">
        <v>8.5496251291367439E-2</v>
      </c>
      <c r="R19" s="22"/>
      <c r="V19" s="22"/>
    </row>
    <row r="20" spans="1:22" ht="32.25" thickBot="1" x14ac:dyDescent="0.3">
      <c r="A20" s="10">
        <v>14</v>
      </c>
      <c r="B20" s="21" t="s">
        <v>44</v>
      </c>
      <c r="C20" s="23">
        <v>42</v>
      </c>
      <c r="D20" s="26">
        <v>584</v>
      </c>
      <c r="E20" s="26">
        <v>531</v>
      </c>
      <c r="F20" s="26">
        <v>531</v>
      </c>
      <c r="G20" s="27">
        <f t="shared" si="0"/>
        <v>1</v>
      </c>
      <c r="H20" s="26">
        <v>64</v>
      </c>
      <c r="I20" s="32">
        <v>744.28279440000006</v>
      </c>
      <c r="J20" s="32">
        <v>144.6148127628</v>
      </c>
      <c r="K20" s="33">
        <v>0.19430089456707181</v>
      </c>
      <c r="R20" s="22"/>
      <c r="V20" s="22"/>
    </row>
    <row r="21" spans="1:22" ht="23.1" customHeight="1" thickBot="1" x14ac:dyDescent="0.3">
      <c r="A21" s="7" t="s">
        <v>19</v>
      </c>
      <c r="B21" s="16" t="s">
        <v>45</v>
      </c>
      <c r="C21" s="24">
        <f>SUM(C7:C20)</f>
        <v>146</v>
      </c>
      <c r="D21" s="29">
        <f>SUM(D7:D20)</f>
        <v>3818</v>
      </c>
      <c r="E21" s="30">
        <f>SUM(E7:E20)</f>
        <v>9210</v>
      </c>
      <c r="F21" s="30">
        <f>SUM(F7:F20)</f>
        <v>8810</v>
      </c>
      <c r="G21" s="31">
        <f>+F21/E21</f>
        <v>0.95656894679695981</v>
      </c>
      <c r="H21" s="30">
        <f>SUM(H7:H20)</f>
        <v>307</v>
      </c>
      <c r="I21" s="25">
        <f t="shared" ref="I21:J21" si="1">SUM(I7:I20)</f>
        <v>7036.9742816500002</v>
      </c>
      <c r="J21" s="25">
        <f t="shared" si="1"/>
        <v>1827.3674722889</v>
      </c>
      <c r="K21" s="34">
        <f t="shared" ref="K21" si="2">+J21/I21</f>
        <v>0.25968085133606977</v>
      </c>
      <c r="R21" s="22"/>
      <c r="V21" s="22"/>
    </row>
  </sheetData>
  <mergeCells count="3">
    <mergeCell ref="A1:K1"/>
    <mergeCell ref="A2:K2"/>
    <mergeCell ref="A3:K3"/>
  </mergeCells>
  <printOptions horizontalCentered="1"/>
  <pageMargins left="0.41" right="0.33" top="0.39370078740157483" bottom="0.39370078740157483" header="0.31496062992125984" footer="0.31496062992125984"/>
  <pageSetup paperSize="9" scale="6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Асосий кўрсаткичлар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2022-07-14T11:56:58Z</dcterms:modified>
</cp:coreProperties>
</file>